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330" windowWidth="13060" windowHeight="2810"/>
  </bookViews>
  <sheets>
    <sheet name="output" sheetId="1" r:id="rId1"/>
    <sheet name="Arkusz2" sheetId="3" r:id="rId2"/>
    <sheet name="Arkusz1" sheetId="2" r:id="rId3"/>
  </sheets>
  <definedNames>
    <definedName name="_xlnm._FilterDatabase" localSheetId="2" hidden="1">Arkusz1!$R$2:$T$24</definedName>
    <definedName name="_xlnm._FilterDatabase" localSheetId="0" hidden="1">output!$A$2:$D$23</definedName>
    <definedName name="Andrzej_Krochmal" localSheetId="2">Arkusz1!$A$2:$C$20</definedName>
    <definedName name="Andrzej_Krochmal_1" localSheetId="0">output!$E$3:$G$21</definedName>
    <definedName name="Barbara_Szmyt" localSheetId="2">Arkusz1!$D$2:$F$20</definedName>
    <definedName name="Barbara_Szmyt_1" localSheetId="0">output!$I$3:$K$21</definedName>
    <definedName name="Bemowo_Orienteering_Team" localSheetId="2">Arkusz1!$G$2:$I$20</definedName>
    <definedName name="Bemowo_Orienteering_Team_1" localSheetId="0">output!$Q$3:$S$21</definedName>
    <definedName name="Dariusz_Walczyna" localSheetId="2">Arkusz1!$J$2:$L$20</definedName>
    <definedName name="Dariusz_Walczyna_1" localSheetId="0">output!$M$3:$O$21</definedName>
    <definedName name="Dreamtime_Trail" localSheetId="2">Arkusz1!$M$2:$O$20</definedName>
    <definedName name="Dreamtime_Trail_1" localSheetId="0">output!$Y$3:$AA$21</definedName>
    <definedName name="Karolina" localSheetId="2">Arkusz1!$P$2:$Q$20</definedName>
    <definedName name="Karolina_1" localSheetId="0">output!$AC$3:$AD$21</definedName>
    <definedName name="Kazimierz_Makiela" localSheetId="2">Arkusz1!$R$2:$T$22</definedName>
    <definedName name="Kazimierz_Makiela_1" localSheetId="0">output!$AG$3:$AI$23</definedName>
    <definedName name="Krzysztof_Lazowski" localSheetId="2">Arkusz1!$U$2:$W$20</definedName>
    <definedName name="Krzysztof_Lazowski_1" localSheetId="0">output!$AK$3:$AM$21</definedName>
    <definedName name="Mariusz_Goraj" localSheetId="2">Arkusz1!$X$2:$Z$20</definedName>
    <definedName name="Mariusz_Goraj_1" localSheetId="0">output!$T$3:$V$21</definedName>
    <definedName name="Misiaczek" localSheetId="2">Arkusz1!$AA$2:$AC$20</definedName>
    <definedName name="Misiaczek_1" localSheetId="0">output!$AO$3:$AQ$21</definedName>
    <definedName name="Nieposlipki" localSheetId="2">Arkusz1!$AD$2:$AF$20</definedName>
    <definedName name="Nieposlipki_1" localSheetId="0">output!$AS$3:$AU$21</definedName>
    <definedName name="wte_i_wewte" localSheetId="2">Arkusz1!$AG$2:$AI$20</definedName>
    <definedName name="wte_i_wewte__1" localSheetId="0">output!$AW$3:$AY$21</definedName>
    <definedName name="wte_i_wewte__2" localSheetId="0">output!$BA$3:$BC$21</definedName>
  </definedNames>
  <calcPr calcId="145621"/>
</workbook>
</file>

<file path=xl/calcChain.xml><?xml version="1.0" encoding="utf-8"?>
<calcChain xmlns="http://schemas.openxmlformats.org/spreadsheetml/2006/main">
  <c r="BQ10" i="1" l="1"/>
  <c r="BQ5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M10" i="1" l="1"/>
  <c r="BT10" i="1"/>
  <c r="BN10" i="1"/>
  <c r="BI10" i="1"/>
  <c r="BL10" i="1"/>
  <c r="BR10" i="1"/>
  <c r="BO10" i="1"/>
  <c r="BK10" i="1"/>
  <c r="BJ10" i="1"/>
  <c r="BU10" i="1"/>
  <c r="BP10" i="1"/>
  <c r="BS10" i="1"/>
  <c r="BR5" i="1"/>
  <c r="BI5" i="1"/>
  <c r="BL5" i="1"/>
  <c r="BO5" i="1"/>
  <c r="BK5" i="1"/>
  <c r="BJ5" i="1"/>
  <c r="BU5" i="1"/>
  <c r="BP5" i="1"/>
  <c r="BN5" i="1"/>
  <c r="BT5" i="1"/>
  <c r="BM5" i="1"/>
  <c r="BS5" i="1"/>
  <c r="AZ23" i="1" l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connections.xml><?xml version="1.0" encoding="utf-8"?>
<connections xmlns="http://schemas.openxmlformats.org/spreadsheetml/2006/main">
  <connection id="1" name="Andrzej Krochmal" type="6" refreshedVersion="4" background="1" saveData="1">
    <textPr codePage="852" sourceFile="C:\Temp\GeoInO\Andrzej Krochmal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" name="Andrzej Krochmal2" type="6" refreshedVersion="4" background="1" saveData="1">
    <textPr codePage="852" sourceFile="C:\Temp\GeoInO\Andrzej Krochmal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3" name="Barbara Szmyt" type="6" refreshedVersion="4" background="1" saveData="1">
    <textPr codePage="852" sourceFile="C:\Temp\GeoInO\Barbara Szmyt.csv" decimal="," thousands=" " comma="1">
      <textFields count="8">
        <textField/>
        <textField/>
        <textField/>
        <textField/>
        <textField/>
        <textField/>
        <textField/>
        <textField/>
      </textFields>
    </textPr>
  </connection>
  <connection id="4" name="Barbara Szmyt2" type="6" refreshedVersion="4" background="1" saveData="1">
    <textPr codePage="852" sourceFile="C:\Temp\GeoInO\Barbara Szmyt.csv" decimal="," thousands=" " comma="1">
      <textFields count="8">
        <textField/>
        <textField/>
        <textField/>
        <textField/>
        <textField/>
        <textField/>
        <textField/>
        <textField/>
      </textFields>
    </textPr>
  </connection>
  <connection id="5" name="Bemowo Orienteering Team" type="6" refreshedVersion="4" background="1" saveData="1">
    <textPr codePage="852" sourceFile="C:\Temp\GeoInO\Bemowo Orienteering Team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6" name="Bemowo Orienteering Team2" type="6" refreshedVersion="4" background="1" saveData="1">
    <textPr codePage="852" sourceFile="C:\Temp\GeoInO\Bemowo Orienteering Team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7" name="Dariusz Walczyna" type="6" refreshedVersion="4" background="1" saveData="1">
    <textPr codePage="852" sourceFile="C:\Temp\GeoInO\Dariusz Walczyna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8" name="Dariusz Walczyna2" type="6" refreshedVersion="4" background="1" saveData="1">
    <textPr codePage="852" sourceFile="C:\Temp\GeoInO\Dariusz Walczyna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9" name="Dreamtime Trail" type="6" refreshedVersion="4" background="1" saveData="1">
    <textPr codePage="852" sourceFile="C:\Temp\GeoInO\Dreamtime Trail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0" name="Dreamtime Trail2" type="6" refreshedVersion="4" background="1" saveData="1">
    <textPr codePage="852" sourceFile="C:\Temp\GeoInO\Dreamtime Trail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1" name="Karolina" type="6" refreshedVersion="4" background="1" saveData="1">
    <textPr codePage="852" sourceFile="C:\Temp\GeoInO\Karolina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2" name="Karolina2" type="6" refreshedVersion="4" background="1" saveData="1">
    <textPr codePage="852" sourceFile="C:\Temp\GeoInO\Karolina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3" name="Kazimierz Makiela" type="6" refreshedVersion="4" background="1" saveData="1">
    <textPr codePage="852" sourceFile="C:\Temp\GeoInO\Kazimierz Makiela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4" name="Kazimierz Makiela2" type="6" refreshedVersion="4" background="1" saveData="1">
    <textPr codePage="852" sourceFile="C:\Temp\GeoInO\Kazimierz Makiela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5" name="Krzysztof Lazowski" type="6" refreshedVersion="4" background="1" saveData="1">
    <textPr codePage="852" sourceFile="C:\Temp\GeoInO\Krzysztof Lazowski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6" name="Krzysztof Lazowski2" type="6" refreshedVersion="4" background="1" saveData="1">
    <textPr codePage="852" sourceFile="C:\Temp\GeoInO\Krzysztof Lazowski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7" name="Mariusz Goraj" type="6" refreshedVersion="4" background="1" saveData="1">
    <textPr codePage="852" sourceFile="C:\Temp\GeoInO\Mariusz Goraj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8" name="Mariusz Goraj2" type="6" refreshedVersion="4" background="1" saveData="1">
    <textPr codePage="852" sourceFile="C:\Temp\GeoInO\Mariusz Goraj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19" name="Misiaczek" type="6" refreshedVersion="4" background="1" saveData="1">
    <textPr codePage="852" sourceFile="C:\Temp\GeoInO\Misiaczek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0" name="Misiaczek2" type="6" refreshedVersion="4" background="1" saveData="1">
    <textPr codePage="852" sourceFile="C:\Temp\GeoInO\Misiaczek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1" name="Nieposlipki" type="6" refreshedVersion="4" background="1" saveData="1">
    <textPr codePage="852" sourceFile="C:\Temp\GeoInO\Nieposlipki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2" name="Nieposlipki2" type="6" refreshedVersion="4" background="1" saveData="1">
    <textPr codePage="852" sourceFile="C:\Temp\GeoInO\Nieposlipki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3" name="wte i wewte" type="6" refreshedVersion="4" background="1" saveData="1">
    <textPr codePage="852" sourceFile="C:\Temp\GeoInO\wte i wewte 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4" name="wte i wewte2" type="6" refreshedVersion="4" background="1" saveData="1">
    <textPr codePage="852" sourceFile="C:\Temp\GeoInO\wte i wewte 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5" name="wte i wewte21" type="6" refreshedVersion="4" background="1" saveData="1">
    <textPr codePage="852" sourceFile="C:\Temp\GeoInO\wte i wewte .csv" decimal="," thousands=" 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<sst xmlns="http://schemas.openxmlformats.org/spreadsheetml/2006/main" count="306" uniqueCount="107">
  <si>
    <t>Latitude</t>
  </si>
  <si>
    <t>Longitude</t>
  </si>
  <si>
    <t>Name</t>
  </si>
  <si>
    <t>pk d</t>
  </si>
  <si>
    <t>pk e</t>
  </si>
  <si>
    <t>pk b</t>
  </si>
  <si>
    <t>pk 4</t>
  </si>
  <si>
    <t>pk i</t>
  </si>
  <si>
    <t>pk g</t>
  </si>
  <si>
    <t>pk f</t>
  </si>
  <si>
    <t>pk h</t>
  </si>
  <si>
    <t>pk 5</t>
  </si>
  <si>
    <t>pk j</t>
  </si>
  <si>
    <t>pk 6</t>
  </si>
  <si>
    <t>pk 2</t>
  </si>
  <si>
    <t>pk 3</t>
  </si>
  <si>
    <t>pk c</t>
  </si>
  <si>
    <t>pk 8</t>
  </si>
  <si>
    <t>pk 10</t>
  </si>
  <si>
    <t>pk 7</t>
  </si>
  <si>
    <t>pk 9</t>
  </si>
  <si>
    <t>pk a</t>
  </si>
  <si>
    <t>pk 1</t>
  </si>
  <si>
    <t>Lat wzorcowe</t>
  </si>
  <si>
    <t>Long wzorcowe</t>
  </si>
  <si>
    <t>start</t>
  </si>
  <si>
    <t>g</t>
  </si>
  <si>
    <t>e</t>
  </si>
  <si>
    <t>h</t>
  </si>
  <si>
    <t>meta</t>
  </si>
  <si>
    <t>i</t>
  </si>
  <si>
    <t>b</t>
  </si>
  <si>
    <t>c</t>
  </si>
  <si>
    <t>j</t>
  </si>
  <si>
    <t>d</t>
  </si>
  <si>
    <t>f</t>
  </si>
  <si>
    <t>S</t>
  </si>
  <si>
    <t>J</t>
  </si>
  <si>
    <t>E</t>
  </si>
  <si>
    <t>G</t>
  </si>
  <si>
    <t>B</t>
  </si>
  <si>
    <t>C</t>
  </si>
  <si>
    <t>D</t>
  </si>
  <si>
    <t>F</t>
  </si>
  <si>
    <t>M</t>
  </si>
  <si>
    <t>Barbara</t>
  </si>
  <si>
    <t>Akroch</t>
  </si>
  <si>
    <t>Szmyt</t>
  </si>
  <si>
    <t>BOS</t>
  </si>
  <si>
    <t>Meta</t>
  </si>
  <si>
    <t>Darek W</t>
  </si>
  <si>
    <t>A</t>
  </si>
  <si>
    <t>H</t>
  </si>
  <si>
    <t>I</t>
  </si>
  <si>
    <t>META</t>
  </si>
  <si>
    <t>Przemek</t>
  </si>
  <si>
    <t>Karolina</t>
  </si>
  <si>
    <t>Makiela</t>
  </si>
  <si>
    <t>a</t>
  </si>
  <si>
    <t>m</t>
  </si>
  <si>
    <t>Krzysiek</t>
  </si>
  <si>
    <t>Mariusz</t>
  </si>
  <si>
    <t>Ewa Misiaczek</t>
  </si>
  <si>
    <t>Niepoślipki</t>
  </si>
  <si>
    <t>wte i wewte</t>
  </si>
  <si>
    <t>s</t>
  </si>
  <si>
    <t>Dokładność</t>
  </si>
  <si>
    <t>Dystans</t>
  </si>
  <si>
    <t>Andrzej Krochmal</t>
  </si>
  <si>
    <t>Barbara Szmyt</t>
  </si>
  <si>
    <t>Bemowo Orienteering Team</t>
  </si>
  <si>
    <t>Dariusz Walczyna</t>
  </si>
  <si>
    <t>Mariusz Góraj</t>
  </si>
  <si>
    <t>Krzysztof Łazowski</t>
  </si>
  <si>
    <t>Wytrzeszczone Niepoślipki</t>
  </si>
  <si>
    <t>Karolina Pacek</t>
  </si>
  <si>
    <t>Kazimierz Makieła</t>
  </si>
  <si>
    <t>Przemysław Witczak</t>
  </si>
  <si>
    <t>Promień 2mm</t>
  </si>
  <si>
    <t>Czas Startu</t>
  </si>
  <si>
    <t>Czas Mety</t>
  </si>
  <si>
    <t>Ilość PS</t>
  </si>
  <si>
    <t>Ilość PM</t>
  </si>
  <si>
    <t>Kara za czas</t>
  </si>
  <si>
    <t>Czas na trasie</t>
  </si>
  <si>
    <t>Punkty karne</t>
  </si>
  <si>
    <t>Andrzej 
Krochmal</t>
  </si>
  <si>
    <t>Barbara 
Szmyt</t>
  </si>
  <si>
    <t>Dariusz 
Walczyna</t>
  </si>
  <si>
    <t>Bemowo 
Orienteering 
Team</t>
  </si>
  <si>
    <t>Przemysław
Witczak</t>
  </si>
  <si>
    <t>Karolina
Pacek</t>
  </si>
  <si>
    <t>Krzysztof
Łazowski</t>
  </si>
  <si>
    <t>Kazimierz
Makieła</t>
  </si>
  <si>
    <t>Mariusz
Góraj</t>
  </si>
  <si>
    <t>Ewa
Misiaczek</t>
  </si>
  <si>
    <t>Wytrzeszczone
Niepoślipki</t>
  </si>
  <si>
    <t>wte i 
wewte</t>
  </si>
  <si>
    <t>Imię i Nazwisko
lub
Nazwa Zespołu</t>
  </si>
  <si>
    <t>Punkt poprawny i w granicy błędu</t>
  </si>
  <si>
    <t>Punkt stowarzyszony wg zasad z regulaminu</t>
  </si>
  <si>
    <t>Punkt prawdopodobnie stowarzyszony, ale brak dokładności</t>
  </si>
  <si>
    <t>Punkt mylny</t>
  </si>
  <si>
    <t>Dokładność bez GPS, za szybko zbierane potwiedzenie.</t>
  </si>
  <si>
    <t>MIEJSCE</t>
  </si>
  <si>
    <t>Beata
Włodzimierz
Bargiel</t>
  </si>
  <si>
    <t>Beata i Włodzimierz Bargiel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</si>
</sst>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18" fillId="0" borderId="0" xfId="0" applyFont="1"/>
    <xf numFmtId="0" fontId="18" fillId="33" borderId="0" xfId="0" applyFont="1" applyFill="1"/>
    <xf numFmtId="0" fontId="18" fillId="34" borderId="0" xfId="0" applyFont="1" applyFill="1"/>
    <xf numFmtId="0" fontId="0" fillId="34" borderId="0" xfId="0" applyFill="1"/>
    <xf numFmtId="0" fontId="18" fillId="35" borderId="0" xfId="0" applyFont="1" applyFill="1"/>
    <xf numFmtId="0" fontId="18" fillId="36" borderId="0" xfId="0" applyFont="1" applyFill="1"/>
    <xf numFmtId="0" fontId="16" fillId="0" borderId="0" xfId="0" applyFont="1"/>
    <xf numFmtId="0" fontId="19" fillId="0" borderId="0" xfId="0" applyFont="1"/>
    <xf numFmtId="0" fontId="18" fillId="38" borderId="0" xfId="0" applyFont="1" applyFill="1"/>
    <xf numFmtId="0" fontId="0" fillId="0" borderId="0" xfId="0" applyNumberFormat="1"/>
    <xf numFmtId="0" fontId="0" fillId="0" borderId="0" xfId="0" applyNumberFormat="1" applyFont="1"/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21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5" borderId="0" xfId="0" applyNumberFormat="1" applyFill="1"/>
    <xf numFmtId="0" fontId="0" fillId="35" borderId="0" xfId="0" applyNumberFormat="1" applyFont="1" applyFill="1"/>
    <xf numFmtId="0" fontId="0" fillId="33" borderId="0" xfId="0" applyNumberFormat="1" applyFill="1"/>
    <xf numFmtId="0" fontId="0" fillId="33" borderId="0" xfId="0" applyNumberFormat="1" applyFont="1" applyFill="1"/>
    <xf numFmtId="0" fontId="0" fillId="37" borderId="0" xfId="0" applyNumberFormat="1" applyFill="1"/>
    <xf numFmtId="0" fontId="0" fillId="37" borderId="0" xfId="0" applyNumberFormat="1" applyFont="1" applyFill="1"/>
    <xf numFmtId="0" fontId="0" fillId="36" borderId="0" xfId="0" applyNumberFormat="1" applyFill="1"/>
    <xf numFmtId="0" fontId="0" fillId="36" borderId="0" xfId="0" applyNumberFormat="1" applyFont="1" applyFill="1"/>
    <xf numFmtId="0" fontId="0" fillId="34" borderId="0" xfId="0" applyNumberFormat="1" applyFill="1"/>
    <xf numFmtId="0" fontId="0" fillId="34" borderId="0" xfId="0" applyNumberFormat="1" applyFont="1" applyFill="1"/>
    <xf numFmtId="0" fontId="0" fillId="0" borderId="0" xfId="0" applyFill="1"/>
    <xf numFmtId="0" fontId="18" fillId="0" borderId="0" xfId="0" applyFont="1" applyFill="1"/>
    <xf numFmtId="0" fontId="0" fillId="0" borderId="0" xfId="0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ndrzej Krochmal_1" connectionId="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Barbara Szmyt_1" connectionId="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Nieposlipki_1" connectionId="2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Kazimierz Makiela_1" connectionId="1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isiaczek_1" connectionId="2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Dreamtime Trail" connectionId="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Barbara Szmyt" connectionId="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wte i wewte " connectionId="2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isiaczek" connectionId="1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Bemowo Orienteering Team" connectionId="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Kazimierz Makiela" connectionId="1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Krzysztof Lazowski_1" connectionId="1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Andrzej Krochmal" connectionId="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Krzysztof Lazowski" connectionId="1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Nieposlipki" connectionId="2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Dariusz Walczyna" connectionId="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Karolina" connectionId="1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riusz Goraj" connectionId="1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riusz Goraj_1" connectionId="1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wte i wewte _1" connectionId="2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Karolina_1" connectionId="1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reamtime Trail_1" connectionId="1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Dariusz Walczyna_1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wte i wewte _2" connectionId="2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Bemowo Orienteering Team_1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3" Type="http://schemas.openxmlformats.org/officeDocument/2006/relationships/queryTable" Target="../queryTables/queryTable16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2" Type="http://schemas.openxmlformats.org/officeDocument/2006/relationships/queryTable" Target="../queryTables/queryTable15.xml"/><Relationship Id="rId1" Type="http://schemas.openxmlformats.org/officeDocument/2006/relationships/queryTable" Target="../queryTables/queryTable14.xml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5" Type="http://schemas.openxmlformats.org/officeDocument/2006/relationships/queryTable" Target="../queryTables/queryTable18.xml"/><Relationship Id="rId10" Type="http://schemas.openxmlformats.org/officeDocument/2006/relationships/queryTable" Target="../queryTables/queryTable23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1"/>
  <sheetViews>
    <sheetView tabSelected="1" topLeftCell="BG1" zoomScale="70" zoomScaleNormal="70" workbookViewId="0">
      <selection activeCell="BV13" sqref="BI12:BV13"/>
    </sheetView>
  </sheetViews>
  <sheetFormatPr defaultRowHeight="14.5" x14ac:dyDescent="0.35"/>
  <cols>
    <col min="2" max="2" width="12.1796875" bestFit="1" customWidth="1"/>
    <col min="3" max="3" width="13.7265625" bestFit="1" customWidth="1"/>
    <col min="4" max="4" width="12.1796875" style="11" bestFit="1" customWidth="1"/>
    <col min="5" max="5" width="8.7265625" style="11"/>
    <col min="6" max="6" width="13.90625" style="11" bestFit="1" customWidth="1"/>
    <col min="7" max="7" width="10.6328125" style="12" bestFit="1" customWidth="1"/>
    <col min="8" max="8" width="8.7265625" style="12"/>
    <col min="9" max="11" width="8.7265625" style="11"/>
    <col min="12" max="12" width="8.7265625" style="12"/>
    <col min="13" max="15" width="8.7265625" style="11"/>
    <col min="16" max="16" width="8.7265625" style="12"/>
    <col min="17" max="22" width="8.7265625" style="11"/>
    <col min="23" max="24" width="8.7265625" style="12"/>
    <col min="25" max="27" width="8.7265625" style="11"/>
    <col min="28" max="28" width="8.7265625" style="12"/>
    <col min="29" max="30" width="8.7265625" style="11"/>
    <col min="31" max="32" width="8.7265625" style="12"/>
    <col min="33" max="35" width="8.7265625" style="11"/>
    <col min="36" max="36" width="8.7265625" style="12"/>
    <col min="37" max="39" width="8.7265625" style="11"/>
    <col min="40" max="40" width="8.7265625" style="12"/>
    <col min="41" max="43" width="8.7265625" style="11"/>
    <col min="44" max="44" width="8.7265625" style="12"/>
    <col min="45" max="47" width="8.7265625" style="11"/>
    <col min="48" max="48" width="8.7265625" style="12"/>
    <col min="49" max="51" width="8.7265625" style="11"/>
    <col min="52" max="52" width="8.7265625" style="12"/>
    <col min="53" max="53" width="11.36328125" style="11" bestFit="1" customWidth="1"/>
    <col min="54" max="54" width="10" style="11" bestFit="1" customWidth="1"/>
    <col min="55" max="55" width="10.6328125" style="11" bestFit="1" customWidth="1"/>
    <col min="56" max="56" width="12" style="12" bestFit="1" customWidth="1"/>
    <col min="57" max="57" width="8.7265625" style="11"/>
    <col min="60" max="60" width="13.81640625" customWidth="1"/>
    <col min="61" max="65" width="12.90625" customWidth="1"/>
    <col min="66" max="73" width="12.90625" style="14" customWidth="1"/>
    <col min="74" max="74" width="9.1796875" style="14" bestFit="1" customWidth="1"/>
    <col min="75" max="75" width="8" style="14" bestFit="1" customWidth="1"/>
    <col min="76" max="76" width="9.1796875" style="14" bestFit="1" customWidth="1"/>
    <col min="77" max="77" width="13.453125" style="14" bestFit="1" customWidth="1"/>
    <col min="78" max="78" width="8" style="14" bestFit="1" customWidth="1"/>
  </cols>
  <sheetData>
    <row r="1" spans="1:73" x14ac:dyDescent="0.35">
      <c r="D1"/>
      <c r="E1"/>
      <c r="F1"/>
      <c r="G1" s="1"/>
      <c r="H1" s="1"/>
      <c r="I1"/>
      <c r="J1"/>
      <c r="K1"/>
      <c r="L1" s="1"/>
      <c r="M1"/>
      <c r="N1"/>
      <c r="O1"/>
      <c r="P1" s="1"/>
      <c r="Q1"/>
      <c r="R1"/>
      <c r="S1"/>
      <c r="T1"/>
      <c r="U1"/>
      <c r="V1"/>
      <c r="W1" s="1"/>
      <c r="X1" s="1"/>
      <c r="Y1"/>
      <c r="Z1"/>
      <c r="AA1"/>
      <c r="AB1" s="1"/>
      <c r="AC1"/>
      <c r="AD1"/>
      <c r="AE1" s="1"/>
      <c r="AF1" s="1"/>
      <c r="AG1"/>
      <c r="AH1"/>
      <c r="AI1"/>
      <c r="AJ1" s="1"/>
      <c r="AK1"/>
      <c r="AL1"/>
      <c r="AM1"/>
      <c r="AN1" s="1"/>
      <c r="AO1"/>
      <c r="AP1"/>
      <c r="AQ1"/>
      <c r="AR1" s="1"/>
      <c r="AS1"/>
      <c r="AT1"/>
      <c r="AU1"/>
      <c r="AV1" s="1"/>
      <c r="AW1"/>
      <c r="AX1"/>
      <c r="AY1"/>
      <c r="AZ1" s="1"/>
      <c r="BA1"/>
      <c r="BB1"/>
      <c r="BC1"/>
      <c r="BD1" s="1"/>
      <c r="BE1"/>
      <c r="BH1" t="s">
        <v>104</v>
      </c>
      <c r="BI1" s="32">
        <v>1</v>
      </c>
      <c r="BJ1" s="32">
        <v>2</v>
      </c>
      <c r="BK1" s="32">
        <v>2</v>
      </c>
      <c r="BL1" s="32">
        <v>4</v>
      </c>
      <c r="BM1" s="32">
        <v>4</v>
      </c>
      <c r="BN1" s="32">
        <v>4</v>
      </c>
      <c r="BO1" s="32">
        <v>4</v>
      </c>
      <c r="BP1" s="32">
        <v>8</v>
      </c>
      <c r="BQ1" s="32">
        <v>9</v>
      </c>
      <c r="BR1" s="32">
        <v>10</v>
      </c>
      <c r="BS1" s="32">
        <v>11</v>
      </c>
      <c r="BT1" s="32">
        <v>12</v>
      </c>
      <c r="BU1" s="32">
        <v>13</v>
      </c>
    </row>
    <row r="2" spans="1:73" ht="58" x14ac:dyDescent="0.35">
      <c r="D2"/>
      <c r="E2" s="8" t="s">
        <v>68</v>
      </c>
      <c r="F2" s="8"/>
      <c r="G2" s="8"/>
      <c r="H2" s="8"/>
      <c r="I2" s="8" t="s">
        <v>69</v>
      </c>
      <c r="J2" s="8"/>
      <c r="K2" s="8"/>
      <c r="L2" s="8"/>
      <c r="M2" s="8" t="s">
        <v>71</v>
      </c>
      <c r="N2" s="8"/>
      <c r="O2" s="8"/>
      <c r="P2" s="8"/>
      <c r="Q2" s="8" t="s">
        <v>70</v>
      </c>
      <c r="R2" s="8"/>
      <c r="S2" s="8"/>
      <c r="T2" s="8" t="s">
        <v>72</v>
      </c>
      <c r="U2" s="8"/>
      <c r="V2" s="8"/>
      <c r="W2" s="8"/>
      <c r="X2" s="8"/>
      <c r="Y2" s="8" t="s">
        <v>77</v>
      </c>
      <c r="Z2" s="8"/>
      <c r="AA2" s="8"/>
      <c r="AB2" s="8"/>
      <c r="AC2" s="8" t="s">
        <v>75</v>
      </c>
      <c r="AD2" s="8"/>
      <c r="AE2" s="8"/>
      <c r="AF2" s="8"/>
      <c r="AG2" s="8" t="s">
        <v>76</v>
      </c>
      <c r="AH2" s="8"/>
      <c r="AI2" s="8"/>
      <c r="AJ2" s="8"/>
      <c r="AK2" s="8" t="s">
        <v>73</v>
      </c>
      <c r="AL2" s="8"/>
      <c r="AM2" s="8"/>
      <c r="AN2" s="8"/>
      <c r="AO2" s="8" t="s">
        <v>62</v>
      </c>
      <c r="AP2" s="8"/>
      <c r="AQ2" s="8"/>
      <c r="AR2" s="8"/>
      <c r="AS2" s="8" t="s">
        <v>74</v>
      </c>
      <c r="AT2" s="8"/>
      <c r="AU2" s="8"/>
      <c r="AV2" s="8"/>
      <c r="AW2" s="8" t="s">
        <v>64</v>
      </c>
      <c r="AX2" s="8"/>
      <c r="AY2" s="8"/>
      <c r="AZ2" s="8"/>
      <c r="BA2" s="8" t="s">
        <v>106</v>
      </c>
      <c r="BB2" s="8"/>
      <c r="BC2" s="8"/>
      <c r="BD2" s="8"/>
      <c r="BE2"/>
      <c r="BH2" s="13" t="s">
        <v>98</v>
      </c>
      <c r="BI2" s="15" t="s">
        <v>90</v>
      </c>
      <c r="BJ2" s="15" t="s">
        <v>95</v>
      </c>
      <c r="BK2" s="15" t="s">
        <v>94</v>
      </c>
      <c r="BL2" s="15" t="s">
        <v>91</v>
      </c>
      <c r="BM2" s="15" t="s">
        <v>87</v>
      </c>
      <c r="BN2" s="15" t="s">
        <v>89</v>
      </c>
      <c r="BO2" s="15" t="s">
        <v>93</v>
      </c>
      <c r="BP2" s="15" t="s">
        <v>97</v>
      </c>
      <c r="BQ2" s="15" t="s">
        <v>105</v>
      </c>
      <c r="BR2" s="15" t="s">
        <v>92</v>
      </c>
      <c r="BS2" s="15" t="s">
        <v>86</v>
      </c>
      <c r="BT2" s="15" t="s">
        <v>88</v>
      </c>
      <c r="BU2" s="15" t="s">
        <v>96</v>
      </c>
    </row>
    <row r="3" spans="1:73" x14ac:dyDescent="0.35">
      <c r="A3" s="8" t="s">
        <v>2</v>
      </c>
      <c r="B3" s="8" t="s">
        <v>23</v>
      </c>
      <c r="C3" s="8" t="s">
        <v>24</v>
      </c>
      <c r="D3" s="8" t="s">
        <v>78</v>
      </c>
      <c r="E3" s="8" t="s">
        <v>0</v>
      </c>
      <c r="F3" s="8" t="s">
        <v>1</v>
      </c>
      <c r="G3" s="9" t="s">
        <v>66</v>
      </c>
      <c r="H3" s="9" t="s">
        <v>67</v>
      </c>
      <c r="I3" s="8" t="s">
        <v>0</v>
      </c>
      <c r="J3" s="8" t="s">
        <v>1</v>
      </c>
      <c r="K3" s="9" t="s">
        <v>66</v>
      </c>
      <c r="L3" s="9" t="s">
        <v>67</v>
      </c>
      <c r="M3" s="8" t="s">
        <v>0</v>
      </c>
      <c r="N3" s="8" t="s">
        <v>1</v>
      </c>
      <c r="O3" s="9" t="s">
        <v>66</v>
      </c>
      <c r="P3" s="9" t="s">
        <v>67</v>
      </c>
      <c r="Q3" s="8" t="s">
        <v>0</v>
      </c>
      <c r="R3" s="8" t="s">
        <v>1</v>
      </c>
      <c r="S3" s="9" t="s">
        <v>66</v>
      </c>
      <c r="T3" s="8" t="s">
        <v>0</v>
      </c>
      <c r="U3" s="8" t="s">
        <v>1</v>
      </c>
      <c r="V3" s="9" t="s">
        <v>66</v>
      </c>
      <c r="W3" s="9" t="s">
        <v>67</v>
      </c>
      <c r="X3" s="9" t="s">
        <v>67</v>
      </c>
      <c r="Y3" s="8" t="s">
        <v>0</v>
      </c>
      <c r="Z3" s="8" t="s">
        <v>1</v>
      </c>
      <c r="AA3" s="9" t="s">
        <v>66</v>
      </c>
      <c r="AB3" s="9" t="s">
        <v>67</v>
      </c>
      <c r="AC3" s="8" t="s">
        <v>0</v>
      </c>
      <c r="AD3" s="8" t="s">
        <v>1</v>
      </c>
      <c r="AE3" s="9" t="s">
        <v>66</v>
      </c>
      <c r="AF3" s="9" t="s">
        <v>67</v>
      </c>
      <c r="AG3" s="8" t="s">
        <v>0</v>
      </c>
      <c r="AH3" s="8" t="s">
        <v>1</v>
      </c>
      <c r="AI3" s="9" t="s">
        <v>66</v>
      </c>
      <c r="AJ3" s="9" t="s">
        <v>67</v>
      </c>
      <c r="AK3" s="8" t="s">
        <v>0</v>
      </c>
      <c r="AL3" s="8" t="s">
        <v>1</v>
      </c>
      <c r="AM3" s="9" t="s">
        <v>66</v>
      </c>
      <c r="AN3" s="9" t="s">
        <v>67</v>
      </c>
      <c r="AO3" s="8" t="s">
        <v>0</v>
      </c>
      <c r="AP3" s="8" t="s">
        <v>1</v>
      </c>
      <c r="AQ3" s="9" t="s">
        <v>66</v>
      </c>
      <c r="AR3" s="9" t="s">
        <v>67</v>
      </c>
      <c r="AS3" s="8" t="s">
        <v>0</v>
      </c>
      <c r="AT3" s="8" t="s">
        <v>1</v>
      </c>
      <c r="AU3" s="9" t="s">
        <v>66</v>
      </c>
      <c r="AV3" s="9" t="s">
        <v>67</v>
      </c>
      <c r="AW3" s="8" t="s">
        <v>0</v>
      </c>
      <c r="AX3" s="8" t="s">
        <v>1</v>
      </c>
      <c r="AY3" s="9" t="s">
        <v>66</v>
      </c>
      <c r="AZ3" s="9" t="s">
        <v>67</v>
      </c>
      <c r="BA3" s="8" t="s">
        <v>0</v>
      </c>
      <c r="BB3" s="8" t="s">
        <v>1</v>
      </c>
      <c r="BC3" s="9" t="s">
        <v>66</v>
      </c>
      <c r="BD3" s="9" t="s">
        <v>67</v>
      </c>
      <c r="BE3"/>
      <c r="BH3" s="8" t="s">
        <v>79</v>
      </c>
      <c r="BI3" s="16">
        <v>0.76046296296296301</v>
      </c>
      <c r="BJ3" s="16">
        <v>0.77017361111111116</v>
      </c>
      <c r="BK3" s="16">
        <v>0.78922453703703699</v>
      </c>
      <c r="BL3" s="16">
        <v>0.75320601851851843</v>
      </c>
      <c r="BM3" s="16">
        <v>0.8241087962962963</v>
      </c>
      <c r="BN3" s="16">
        <v>0.78839120370370364</v>
      </c>
      <c r="BO3" s="16">
        <v>0.78049768518518514</v>
      </c>
      <c r="BP3" s="16">
        <v>0.75730324074074085</v>
      </c>
      <c r="BQ3" s="16">
        <v>0.76730324074074074</v>
      </c>
      <c r="BR3" s="16">
        <v>0.75799768518518518</v>
      </c>
      <c r="BS3" s="16">
        <v>0.76953703703703702</v>
      </c>
      <c r="BT3" s="16">
        <v>0.82425925925925936</v>
      </c>
      <c r="BU3" s="16">
        <v>0.75357638888888889</v>
      </c>
    </row>
    <row r="4" spans="1:73" x14ac:dyDescent="0.35">
      <c r="A4" s="8" t="s">
        <v>22</v>
      </c>
      <c r="B4" s="8">
        <v>52.257385999999997</v>
      </c>
      <c r="C4" s="8">
        <v>21.006215999999998</v>
      </c>
      <c r="D4" s="8">
        <v>20</v>
      </c>
      <c r="E4"/>
      <c r="F4"/>
      <c r="G4" s="1"/>
      <c r="H4" s="2" t="str">
        <f>IF(COUNTBLANK(E4:F4)=0,ACOS(COS(RADIANS(90-$B4)) *COS(RADIANS(90-E4)) +SIN(RADIANS(90-$B4)) *SIN(RADIANS(90-E4)) *COS(RADIANS($C4-F4))) *6371*1000,"")</f>
        <v/>
      </c>
      <c r="I4"/>
      <c r="J4"/>
      <c r="K4"/>
      <c r="L4" s="2" t="str">
        <f>IF(COUNTBLANK(I4:J4)=0,ACOS(COS(RADIANS(90-$B4)) *COS(RADIANS(90-I4)) +SIN(RADIANS(90-$B4)) *SIN(RADIANS(90-I4)) *COS(RADIANS($C4-J4))) *6371*1000,"")</f>
        <v/>
      </c>
      <c r="M4"/>
      <c r="N4"/>
      <c r="O4"/>
      <c r="P4" s="2" t="str">
        <f t="shared" ref="P4:P23" si="0">IF(COUNTBLANK(M4:N4)=0,ACOS(COS(RADIANS(90-$B4)) *COS(RADIANS(90-M4)) +SIN(RADIANS(90-$B4)) *SIN(RADIANS(90-M4)) *COS(RADIANS($C4-N4))) *6371*1000,"")</f>
        <v/>
      </c>
      <c r="Q4"/>
      <c r="R4"/>
      <c r="S4"/>
      <c r="T4"/>
      <c r="U4"/>
      <c r="V4"/>
      <c r="W4" s="2" t="str">
        <f>IF(COUNTBLANK(T4:U4)=0,ACOS(COS(RADIANS(90-$B4)) *COS(RADIANS(90-T4)) +SIN(RADIANS(90-$B4)) *SIN(RADIANS(90-T4)) *COS(RADIANS($C4-U4))) *6371*1000,"")</f>
        <v/>
      </c>
      <c r="X4" s="2" t="str">
        <f>IF(COUNTBLANK(Q4:R4)=0,ACOS(COS(RADIANS(90-$B4)) *COS(RADIANS(90-Q4)) +SIN(RADIANS(90-$B4)) *SIN(RADIANS(90-Q4)) *COS(RADIANS($C4-R4))) *6371*1000,"")</f>
        <v/>
      </c>
      <c r="Y4">
        <v>52.257401000000002</v>
      </c>
      <c r="Z4">
        <v>21.006319000000001</v>
      </c>
      <c r="AA4">
        <v>8</v>
      </c>
      <c r="AB4" s="3">
        <f>IF(COUNTBLANK(Y4:Z4)=0,ACOS(COS(RADIANS(90-$B4)) *COS(RADIANS(90-Y4)) +SIN(RADIANS(90-$B4)) *SIN(RADIANS(90-Y4)) *COS(RADIANS($C4-Z4))) *6371*1000,"")</f>
        <v>7.2050825257305995</v>
      </c>
      <c r="AC4">
        <v>52.257368</v>
      </c>
      <c r="AD4">
        <v>21.006212999999999</v>
      </c>
      <c r="AE4" s="2">
        <v>6</v>
      </c>
      <c r="AF4" s="3">
        <f>IF(COUNTBLANK(AC4:AD4)=0,ACOS(COS(RADIANS(90-$B4)) *COS(RADIANS(90-AC4)) +SIN(RADIANS(90-$B4)) *SIN(RADIANS(90-AC4)) *COS(RADIANS($C4-AD4))) *6371*1000,"")</f>
        <v>2.0094015120595277</v>
      </c>
      <c r="AG4"/>
      <c r="AH4"/>
      <c r="AI4"/>
      <c r="AJ4" s="2" t="str">
        <f>IF(COUNTBLANK(AG4:AH4)=0,ACOS(COS(RADIANS(90-$B4)) *COS(RADIANS(90-AG4)) +SIN(RADIANS(90-$B4)) *SIN(RADIANS(90-AG4)) *COS(RADIANS($C4-AH4))) *6371*1000,"")</f>
        <v/>
      </c>
      <c r="AK4">
        <v>52.257463000000001</v>
      </c>
      <c r="AL4">
        <v>21.006098999999999</v>
      </c>
      <c r="AM4">
        <v>10</v>
      </c>
      <c r="AN4" s="3">
        <f>IF(COUNTBLANK(AK4:AL4)=0,ACOS(COS(RADIANS(90-$B4)) *COS(RADIANS(90-AK4)) +SIN(RADIANS(90-$B4)) *SIN(RADIANS(90-AK4)) *COS(RADIANS($C4-AL4))) *6371*1000,"")</f>
        <v>11.692853493908695</v>
      </c>
      <c r="AO4"/>
      <c r="AP4"/>
      <c r="AQ4"/>
      <c r="AR4" s="2" t="str">
        <f>IF(COUNTBLANK(AO4:AP4)=0,ACOS(COS(RADIANS(90-$B4)) *COS(RADIANS(90-AO4)) +SIN(RADIANS(90-$B4)) *SIN(RADIANS(90-AO4)) *COS(RADIANS($C4-AP4))) *6371*1000,"")</f>
        <v/>
      </c>
      <c r="AS4"/>
      <c r="AT4"/>
      <c r="AU4"/>
      <c r="AV4" s="2" t="str">
        <f>IF(COUNTBLANK(AS4:AT4)=0,ACOS(COS(RADIANS(90-$B4)) *COS(RADIANS(90-AS4)) +SIN(RADIANS(90-$B4)) *SIN(RADIANS(90-AS4)) *COS(RADIANS($C4-AT4))) *6371*1000,"")</f>
        <v/>
      </c>
      <c r="AW4">
        <v>52.257457000000002</v>
      </c>
      <c r="AX4">
        <v>21.006233000000002</v>
      </c>
      <c r="AY4">
        <v>8</v>
      </c>
      <c r="AZ4" s="3">
        <f>IF(COUNTBLANK(AW4:AX4)=0,ACOS(COS(RADIANS(90-$B4)) *COS(RADIANS(90-AW4)) +SIN(RADIANS(90-$B4)) *SIN(RADIANS(90-AW4)) *COS(RADIANS($C4-AX4))) *6371*1000,"")</f>
        <v>7.9790844770946112</v>
      </c>
      <c r="BA4">
        <v>52.257405570000003</v>
      </c>
      <c r="BB4">
        <v>21.00619532</v>
      </c>
      <c r="BC4" s="30">
        <v>3</v>
      </c>
      <c r="BD4" s="3">
        <f>IF(COUNTBLANK(BA4:BB4)=0,ACOS(COS(RADIANS(90-$B4)) *COS(RADIANS(90-BA4)) +SIN(RADIANS(90-$B4)) *SIN(RADIANS(90-BA4)) *COS(RADIANS($C4-BB4))) *6371*1000,"")</f>
        <v>2.5912293496073158</v>
      </c>
      <c r="BE4">
        <v>1</v>
      </c>
      <c r="BH4" s="8" t="s">
        <v>80</v>
      </c>
      <c r="BI4" s="16">
        <v>0.81942129629629623</v>
      </c>
      <c r="BJ4" s="17">
        <v>0.82708333333333339</v>
      </c>
      <c r="BK4" s="16">
        <v>0.83565972222222218</v>
      </c>
      <c r="BL4" s="16">
        <v>0.80993055555555549</v>
      </c>
      <c r="BM4" s="16">
        <v>0.87756944444444451</v>
      </c>
      <c r="BN4" s="16">
        <v>0.83556712962962953</v>
      </c>
      <c r="BO4" s="16">
        <v>0.87429398148148152</v>
      </c>
      <c r="BP4" s="16">
        <v>0.84065972222222218</v>
      </c>
      <c r="BQ4" s="16">
        <v>0.82638888888888884</v>
      </c>
      <c r="BR4" s="17">
        <v>0.82291666666666663</v>
      </c>
      <c r="BS4" s="16">
        <v>0.82717592592592604</v>
      </c>
      <c r="BT4" s="16">
        <v>0.87770833333333342</v>
      </c>
      <c r="BU4" s="16">
        <v>0.81443287037037038</v>
      </c>
    </row>
    <row r="5" spans="1:73" x14ac:dyDescent="0.35">
      <c r="A5" s="8" t="s">
        <v>14</v>
      </c>
      <c r="B5" s="8">
        <v>52.253331058100002</v>
      </c>
      <c r="C5" s="8">
        <v>21.0060857862</v>
      </c>
      <c r="D5" s="8">
        <v>20</v>
      </c>
      <c r="E5">
        <v>52.253421000000003</v>
      </c>
      <c r="F5">
        <v>21.006024</v>
      </c>
      <c r="G5" s="2">
        <v>12</v>
      </c>
      <c r="H5" s="3">
        <f t="shared" ref="H5:H23" si="1">IF(COUNTBLANK(E5:F5)=0,ACOS(COS(RADIANS(90-$B5)) *COS(RADIANS(90-E5)) +SIN(RADIANS(90-$B5)) *SIN(RADIANS(90-E5)) *COS(RADIANS($C5-F5))) *6371*1000,"")</f>
        <v>10.850070435314052</v>
      </c>
      <c r="I5">
        <v>52.253346999999998</v>
      </c>
      <c r="J5">
        <v>21.006084999999999</v>
      </c>
      <c r="K5" s="2"/>
      <c r="L5" s="3">
        <f t="shared" ref="L5:L23" si="2">IF(COUNTBLANK(I5:J5)=0,ACOS(COS(RADIANS(90-$B5)) *COS(RADIANS(90-I5)) +SIN(RADIANS(90-$B5)) *SIN(RADIANS(90-I5)) *COS(RADIANS($C5-J5))) *6371*1000,"")</f>
        <v>1.7709950183029122</v>
      </c>
      <c r="M5">
        <v>52.252128999999996</v>
      </c>
      <c r="N5">
        <v>21.006229000000001</v>
      </c>
      <c r="O5">
        <v>5</v>
      </c>
      <c r="P5" s="7">
        <f t="shared" si="0"/>
        <v>134.01777648129976</v>
      </c>
      <c r="Q5">
        <v>52.253345000000003</v>
      </c>
      <c r="R5">
        <v>21.006184999999999</v>
      </c>
      <c r="S5">
        <v>5</v>
      </c>
      <c r="T5">
        <v>52.253366999999997</v>
      </c>
      <c r="U5">
        <v>21.006125999999998</v>
      </c>
      <c r="V5">
        <v>3</v>
      </c>
      <c r="W5" s="3">
        <f>IF(COUNTBLANK(T5:U5)=0,ACOS(COS(RADIANS(90-$B5)) *COS(RADIANS(90-T5)) +SIN(RADIANS(90-$B5)) *SIN(RADIANS(90-T5)) *COS(RADIANS($C5-U5))) *6371*1000,"")</f>
        <v>4.844491605812129</v>
      </c>
      <c r="X5" s="3">
        <f t="shared" ref="X5:X23" si="3">IF(COUNTBLANK(Q5:R5)=0,ACOS(COS(RADIANS(90-$B5)) *COS(RADIANS(90-Q5)) +SIN(RADIANS(90-$B5)) *SIN(RADIANS(90-Q5)) *COS(RADIANS($C5-R5))) *6371*1000,"")</f>
        <v>6.9296264782803263</v>
      </c>
      <c r="Y5">
        <v>52.253314000000003</v>
      </c>
      <c r="Z5">
        <v>21.006148</v>
      </c>
      <c r="AA5">
        <v>6</v>
      </c>
      <c r="AB5" s="3">
        <f t="shared" ref="AB5:AB23" si="4">IF(COUNTBLANK(Y5:Z5)=0,ACOS(COS(RADIANS(90-$B5)) *COS(RADIANS(90-Y5)) +SIN(RADIANS(90-$B5)) *SIN(RADIANS(90-Y5)) *COS(RADIANS($C5-Z5))) *6371*1000,"")</f>
        <v>4.6411613644783412</v>
      </c>
      <c r="AC5">
        <v>52.253368999999999</v>
      </c>
      <c r="AD5">
        <v>21.005987999999999</v>
      </c>
      <c r="AE5" s="2">
        <v>6</v>
      </c>
      <c r="AF5" s="3">
        <f t="shared" ref="AF5:AF23" si="5">IF(COUNTBLANK(AC5:AD5)=0,ACOS(COS(RADIANS(90-$B5)) *COS(RADIANS(90-AC5)) +SIN(RADIANS(90-$B5)) *SIN(RADIANS(90-AC5)) *COS(RADIANS($C5-AD5))) *6371*1000,"")</f>
        <v>7.8813452428907471</v>
      </c>
      <c r="AG5">
        <v>52.253357000000001</v>
      </c>
      <c r="AH5">
        <v>21.0062</v>
      </c>
      <c r="AI5">
        <v>6</v>
      </c>
      <c r="AJ5" s="3">
        <f t="shared" ref="AJ5:AJ23" si="6">IF(COUNTBLANK(AG5:AH5)=0,ACOS(COS(RADIANS(90-$B5)) *COS(RADIANS(90-AG5)) +SIN(RADIANS(90-$B5)) *SIN(RADIANS(90-AG5)) *COS(RADIANS($C5-AH5))) *6371*1000,"")</f>
        <v>8.2925860499776238</v>
      </c>
      <c r="AK5">
        <v>52.253050999999999</v>
      </c>
      <c r="AL5">
        <v>21.006736</v>
      </c>
      <c r="AM5">
        <v>20</v>
      </c>
      <c r="AN5" s="6">
        <f t="shared" ref="AN5:AN23" si="7">IF(COUNTBLANK(AK5:AL5)=0,ACOS(COS(RADIANS(90-$B5)) *COS(RADIANS(90-AK5)) +SIN(RADIANS(90-$B5)) *SIN(RADIANS(90-AK5)) *COS(RADIANS($C5-AL5))) *6371*1000,"")</f>
        <v>54.117949666187656</v>
      </c>
      <c r="AO5">
        <v>52.253537000000001</v>
      </c>
      <c r="AP5">
        <v>21.006326000000001</v>
      </c>
      <c r="AQ5">
        <v>12</v>
      </c>
      <c r="AR5" s="6">
        <f t="shared" ref="AR5:AR23" si="8">IF(COUNTBLANK(AO5:AP5)=0,ACOS(COS(RADIANS(90-$B5)) *COS(RADIANS(90-AO5)) +SIN(RADIANS(90-$B5)) *SIN(RADIANS(90-AO5)) *COS(RADIANS($C5-AP5))) *6371*1000,"")</f>
        <v>28.13834827682826</v>
      </c>
      <c r="AS5">
        <v>52.253019999999999</v>
      </c>
      <c r="AT5">
        <v>21.005884999999999</v>
      </c>
      <c r="AU5">
        <v>4</v>
      </c>
      <c r="AV5" s="6">
        <f t="shared" ref="AV5:AV23" si="9">IF(COUNTBLANK(AS5:AT5)=0,ACOS(COS(RADIANS(90-$B5)) *COS(RADIANS(90-AS5)) +SIN(RADIANS(90-$B5)) *SIN(RADIANS(90-AS5)) *COS(RADIANS($C5-AT5))) *6371*1000,"")</f>
        <v>37.190531898098953</v>
      </c>
      <c r="AW5">
        <v>52.253568000000001</v>
      </c>
      <c r="AX5">
        <v>21.006072</v>
      </c>
      <c r="AY5">
        <v>13</v>
      </c>
      <c r="AZ5" s="6">
        <f t="shared" ref="AZ5:AZ23" si="10">IF(COUNTBLANK(AW5:AX5)=0,ACOS(COS(RADIANS(90-$B5)) *COS(RADIANS(90-AW5)) +SIN(RADIANS(90-$B5)) *SIN(RADIANS(90-AW5)) *COS(RADIANS($C5-AX5))) *6371*1000,"")</f>
        <v>26.363653605108397</v>
      </c>
      <c r="BA5">
        <v>52.253371260000002</v>
      </c>
      <c r="BB5">
        <v>21.006126290000001</v>
      </c>
      <c r="BC5" s="30">
        <v>5</v>
      </c>
      <c r="BD5" s="3">
        <f t="shared" ref="BD5:BD23" si="11">IF(COUNTBLANK(BA5:BB5)=0,ACOS(COS(RADIANS(90-$B5)) *COS(RADIANS(90-BA5)) +SIN(RADIANS(90-$B5)) *SIN(RADIANS(90-BA5)) *COS(RADIANS($C5-BB5))) *6371*1000,"")</f>
        <v>5.2524192280860582</v>
      </c>
      <c r="BE5">
        <v>2</v>
      </c>
      <c r="BH5" s="8" t="s">
        <v>84</v>
      </c>
      <c r="BI5" s="16">
        <f t="shared" ref="BI5:BU5" si="12">BI4-BI3</f>
        <v>5.8958333333333224E-2</v>
      </c>
      <c r="BJ5" s="16">
        <f t="shared" si="12"/>
        <v>5.6909722222222237E-2</v>
      </c>
      <c r="BK5" s="16">
        <f t="shared" si="12"/>
        <v>4.643518518518519E-2</v>
      </c>
      <c r="BL5" s="16">
        <f t="shared" si="12"/>
        <v>5.6724537037037059E-2</v>
      </c>
      <c r="BM5" s="16">
        <f t="shared" si="12"/>
        <v>5.3460648148148215E-2</v>
      </c>
      <c r="BN5" s="16">
        <f t="shared" si="12"/>
        <v>4.7175925925925899E-2</v>
      </c>
      <c r="BO5" s="16">
        <f t="shared" si="12"/>
        <v>9.3796296296296378E-2</v>
      </c>
      <c r="BP5" s="16">
        <f t="shared" si="12"/>
        <v>8.3356481481481337E-2</v>
      </c>
      <c r="BQ5" s="16">
        <f>BQ4-BQ3</f>
        <v>5.9085648148148096E-2</v>
      </c>
      <c r="BR5" s="16">
        <f t="shared" si="12"/>
        <v>6.4918981481481453E-2</v>
      </c>
      <c r="BS5" s="16">
        <f t="shared" si="12"/>
        <v>5.7638888888889017E-2</v>
      </c>
      <c r="BT5" s="16">
        <f t="shared" si="12"/>
        <v>5.3449074074074066E-2</v>
      </c>
      <c r="BU5" s="16">
        <f t="shared" si="12"/>
        <v>6.0856481481481484E-2</v>
      </c>
    </row>
    <row r="6" spans="1:73" x14ac:dyDescent="0.35">
      <c r="A6" s="8" t="s">
        <v>15</v>
      </c>
      <c r="B6" s="8">
        <v>52.254485614700002</v>
      </c>
      <c r="C6" s="8">
        <v>21.011395612499999</v>
      </c>
      <c r="D6" s="8">
        <v>20</v>
      </c>
      <c r="E6">
        <v>52.254733000000002</v>
      </c>
      <c r="F6">
        <v>21.01164</v>
      </c>
      <c r="G6" s="2">
        <v>24</v>
      </c>
      <c r="H6" s="6">
        <f t="shared" si="1"/>
        <v>32.146779709321784</v>
      </c>
      <c r="I6">
        <v>52.254452000000001</v>
      </c>
      <c r="J6">
        <v>21.011210999999999</v>
      </c>
      <c r="K6"/>
      <c r="L6" s="3">
        <f t="shared" si="2"/>
        <v>13.110354978170591</v>
      </c>
      <c r="M6">
        <v>52.254496000000003</v>
      </c>
      <c r="N6">
        <v>21.011427999999999</v>
      </c>
      <c r="O6">
        <v>5</v>
      </c>
      <c r="P6" s="3">
        <f t="shared" si="0"/>
        <v>2.4883191747901989</v>
      </c>
      <c r="Q6">
        <v>52.254472</v>
      </c>
      <c r="R6">
        <v>21.011365999999999</v>
      </c>
      <c r="S6">
        <v>3</v>
      </c>
      <c r="T6">
        <v>52.254503999999997</v>
      </c>
      <c r="U6">
        <v>21.011436</v>
      </c>
      <c r="V6">
        <v>3</v>
      </c>
      <c r="W6" s="3">
        <f>IF(COUNTBLANK(T6:U6)=0,ACOS(COS(RADIANS(90-$B6)) *COS(RADIANS(90-T6)) +SIN(RADIANS(90-$B6)) *SIN(RADIANS(90-T6)) *COS(RADIANS($C6-U6))) *6371*1000,"")</f>
        <v>3.4255728653500572</v>
      </c>
      <c r="X6" s="3">
        <f t="shared" si="3"/>
        <v>2.5207064705872195</v>
      </c>
      <c r="Y6">
        <v>52.254480000000001</v>
      </c>
      <c r="Z6">
        <v>21.011410999999999</v>
      </c>
      <c r="AA6">
        <v>8</v>
      </c>
      <c r="AB6" s="3">
        <f t="shared" si="4"/>
        <v>1.2231557513417979</v>
      </c>
      <c r="AC6">
        <v>52.254472999999997</v>
      </c>
      <c r="AD6">
        <v>21.011402</v>
      </c>
      <c r="AE6" s="2">
        <v>5</v>
      </c>
      <c r="AF6" s="3">
        <f t="shared" si="5"/>
        <v>1.4707313110817744</v>
      </c>
      <c r="AG6">
        <v>52.254466999999998</v>
      </c>
      <c r="AH6">
        <v>21.011424999999999</v>
      </c>
      <c r="AI6">
        <v>3</v>
      </c>
      <c r="AJ6" s="3">
        <f t="shared" si="6"/>
        <v>2.879530158010235</v>
      </c>
      <c r="AK6">
        <v>52.254469999999998</v>
      </c>
      <c r="AL6">
        <v>21.011633</v>
      </c>
      <c r="AM6">
        <v>10</v>
      </c>
      <c r="AN6" s="3">
        <f t="shared" si="7"/>
        <v>16.251691910567743</v>
      </c>
      <c r="AO6">
        <v>52.254537999999997</v>
      </c>
      <c r="AP6">
        <v>21.011434999999999</v>
      </c>
      <c r="AQ6">
        <v>8</v>
      </c>
      <c r="AR6" s="3">
        <f t="shared" si="8"/>
        <v>6.4121748778653842</v>
      </c>
      <c r="AS6"/>
      <c r="AT6"/>
      <c r="AU6"/>
      <c r="AV6" s="2" t="str">
        <f t="shared" si="9"/>
        <v/>
      </c>
      <c r="AW6">
        <v>52.254407999999998</v>
      </c>
      <c r="AX6">
        <v>21.011403000000001</v>
      </c>
      <c r="AY6">
        <v>5</v>
      </c>
      <c r="AZ6" s="3">
        <f t="shared" si="10"/>
        <v>8.644848058129817</v>
      </c>
      <c r="BA6">
        <v>52.254399450000001</v>
      </c>
      <c r="BB6">
        <v>21.011426570000001</v>
      </c>
      <c r="BC6" s="30">
        <v>5</v>
      </c>
      <c r="BD6" s="3">
        <f t="shared" si="11"/>
        <v>9.8100828702170073</v>
      </c>
      <c r="BE6">
        <v>3</v>
      </c>
      <c r="BH6" s="8" t="s">
        <v>83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</row>
    <row r="7" spans="1:73" x14ac:dyDescent="0.35">
      <c r="A7" s="8" t="s">
        <v>6</v>
      </c>
      <c r="B7" s="8">
        <v>52.251835967799998</v>
      </c>
      <c r="C7" s="8">
        <v>21.0070541726</v>
      </c>
      <c r="D7" s="8">
        <v>20</v>
      </c>
      <c r="E7">
        <v>52.251629999999999</v>
      </c>
      <c r="F7">
        <v>21.006979000000001</v>
      </c>
      <c r="G7" s="2">
        <v>16</v>
      </c>
      <c r="H7" s="6">
        <f t="shared" si="1"/>
        <v>23.467268283061227</v>
      </c>
      <c r="I7">
        <v>52.251897</v>
      </c>
      <c r="J7">
        <v>21.006951000000001</v>
      </c>
      <c r="K7"/>
      <c r="L7" s="3">
        <f t="shared" si="2"/>
        <v>9.7668076199637355</v>
      </c>
      <c r="M7">
        <v>52.251896000000002</v>
      </c>
      <c r="N7">
        <v>21.007061</v>
      </c>
      <c r="O7">
        <v>6</v>
      </c>
      <c r="P7" s="3">
        <f t="shared" si="0"/>
        <v>6.6914234092294578</v>
      </c>
      <c r="Q7">
        <v>52.251776</v>
      </c>
      <c r="R7">
        <v>21.007006000000001</v>
      </c>
      <c r="S7">
        <v>4</v>
      </c>
      <c r="T7">
        <v>52.251835</v>
      </c>
      <c r="U7">
        <v>21.007069000000001</v>
      </c>
      <c r="V7">
        <v>3</v>
      </c>
      <c r="W7" s="3">
        <f>IF(COUNTBLANK(T7:U7)=0,ACOS(COS(RADIANS(90-$B7)) *COS(RADIANS(90-T7)) +SIN(RADIANS(90-$B7)) *SIN(RADIANS(90-T7)) *COS(RADIANS($C7-U7))) *6371*1000,"")</f>
        <v>1.0136316047919536</v>
      </c>
      <c r="X7" s="3">
        <f t="shared" si="3"/>
        <v>7.4304687844080064</v>
      </c>
      <c r="Y7">
        <v>52.251812999999999</v>
      </c>
      <c r="Z7">
        <v>21.007065999999998</v>
      </c>
      <c r="AA7">
        <v>8</v>
      </c>
      <c r="AB7" s="3">
        <f t="shared" si="4"/>
        <v>2.6784543661433347</v>
      </c>
      <c r="AC7">
        <v>52.251790999999997</v>
      </c>
      <c r="AD7">
        <v>21.007052000000002</v>
      </c>
      <c r="AE7" s="2">
        <v>6</v>
      </c>
      <c r="AF7" s="3">
        <f t="shared" si="5"/>
        <v>5.0019281462323484</v>
      </c>
      <c r="AG7">
        <v>52.251814000000003</v>
      </c>
      <c r="AH7">
        <v>21.007017999999999</v>
      </c>
      <c r="AI7">
        <v>5</v>
      </c>
      <c r="AJ7" s="3">
        <f t="shared" si="6"/>
        <v>3.4674134748162722</v>
      </c>
      <c r="AK7">
        <v>52.251769000000003</v>
      </c>
      <c r="AL7">
        <v>21.00742</v>
      </c>
      <c r="AM7">
        <v>23</v>
      </c>
      <c r="AN7" s="6">
        <f t="shared" si="7"/>
        <v>25.992341453763057</v>
      </c>
      <c r="AO7">
        <v>52.251900999999997</v>
      </c>
      <c r="AP7">
        <v>21.006929</v>
      </c>
      <c r="AQ7">
        <v>16</v>
      </c>
      <c r="AR7" s="3">
        <f t="shared" si="8"/>
        <v>11.175783921523408</v>
      </c>
      <c r="AS7">
        <v>52.251668000000002</v>
      </c>
      <c r="AT7">
        <v>21.006812</v>
      </c>
      <c r="AU7">
        <v>4</v>
      </c>
      <c r="AV7" s="6">
        <f t="shared" si="9"/>
        <v>24.911970073346001</v>
      </c>
      <c r="AW7">
        <v>52.251686999999997</v>
      </c>
      <c r="AX7">
        <v>21.00705</v>
      </c>
      <c r="AY7">
        <v>9</v>
      </c>
      <c r="AZ7" s="3">
        <f t="shared" si="10"/>
        <v>16.567229541255337</v>
      </c>
      <c r="BA7">
        <v>52.251840100000003</v>
      </c>
      <c r="BB7">
        <v>21.007056840000001</v>
      </c>
      <c r="BC7" s="30">
        <v>4</v>
      </c>
      <c r="BD7" s="3">
        <f t="shared" si="11"/>
        <v>0.49329827816047001</v>
      </c>
      <c r="BE7">
        <v>4</v>
      </c>
      <c r="BH7" s="8" t="s">
        <v>81</v>
      </c>
      <c r="BI7" s="18">
        <v>0</v>
      </c>
      <c r="BJ7" s="18">
        <v>2</v>
      </c>
      <c r="BK7" s="18">
        <v>2</v>
      </c>
      <c r="BL7" s="18">
        <v>3</v>
      </c>
      <c r="BM7" s="18">
        <v>3</v>
      </c>
      <c r="BN7" s="18">
        <v>3</v>
      </c>
      <c r="BO7" s="18">
        <v>3</v>
      </c>
      <c r="BP7" s="18">
        <v>3</v>
      </c>
      <c r="BQ7" s="18">
        <v>4</v>
      </c>
      <c r="BR7" s="18">
        <v>7</v>
      </c>
      <c r="BS7" s="18">
        <v>9</v>
      </c>
      <c r="BT7" s="18">
        <v>2</v>
      </c>
      <c r="BU7" s="18">
        <v>11</v>
      </c>
    </row>
    <row r="8" spans="1:73" x14ac:dyDescent="0.35">
      <c r="A8" s="8" t="s">
        <v>11</v>
      </c>
      <c r="B8" s="8">
        <v>52.251280755899998</v>
      </c>
      <c r="C8" s="8">
        <v>21.004774102300001</v>
      </c>
      <c r="D8" s="8">
        <v>20</v>
      </c>
      <c r="E8">
        <v>52.251134</v>
      </c>
      <c r="F8">
        <v>21.004892000000002</v>
      </c>
      <c r="G8" s="4">
        <v>21</v>
      </c>
      <c r="H8" s="3">
        <f t="shared" si="1"/>
        <v>18.185004390461891</v>
      </c>
      <c r="I8">
        <v>52.251137</v>
      </c>
      <c r="J8">
        <v>21.004833999999999</v>
      </c>
      <c r="K8"/>
      <c r="L8" s="3">
        <f t="shared" si="2"/>
        <v>16.496903203272684</v>
      </c>
      <c r="M8">
        <v>52.251173000000001</v>
      </c>
      <c r="N8">
        <v>21.004821</v>
      </c>
      <c r="O8">
        <v>8</v>
      </c>
      <c r="P8" s="3">
        <f t="shared" si="0"/>
        <v>12.399872831484693</v>
      </c>
      <c r="Q8">
        <v>52.250979999999998</v>
      </c>
      <c r="R8">
        <v>21.005628999999999</v>
      </c>
      <c r="S8">
        <v>3</v>
      </c>
      <c r="T8">
        <v>52.251125000000002</v>
      </c>
      <c r="U8">
        <v>21.004563999999998</v>
      </c>
      <c r="V8">
        <v>6</v>
      </c>
      <c r="W8" s="6">
        <f>IF(COUNTBLANK(T8:U8)=0,ACOS(COS(RADIANS(90-$B8)) *COS(RADIANS(90-T8)) +SIN(RADIANS(90-$B8)) *SIN(RADIANS(90-T8)) *COS(RADIANS($C8-U8))) *6371*1000,"")</f>
        <v>22.461378523284779</v>
      </c>
      <c r="X8" s="6">
        <f t="shared" si="3"/>
        <v>67.120665577565575</v>
      </c>
      <c r="Y8"/>
      <c r="Z8"/>
      <c r="AA8"/>
      <c r="AB8" s="2" t="str">
        <f t="shared" si="4"/>
        <v/>
      </c>
      <c r="AC8">
        <v>52.251136000000002</v>
      </c>
      <c r="AD8">
        <v>21.004818</v>
      </c>
      <c r="AE8" s="2">
        <v>8</v>
      </c>
      <c r="AF8" s="6">
        <f t="shared" si="5"/>
        <v>16.371316189392804</v>
      </c>
      <c r="AG8">
        <v>52.251227</v>
      </c>
      <c r="AH8">
        <v>21.004823999999999</v>
      </c>
      <c r="AI8">
        <v>4</v>
      </c>
      <c r="AJ8" s="3">
        <f t="shared" si="6"/>
        <v>6.874784028379155</v>
      </c>
      <c r="AK8">
        <v>52.251105000000003</v>
      </c>
      <c r="AL8">
        <v>21.004825</v>
      </c>
      <c r="AM8" s="5">
        <v>25</v>
      </c>
      <c r="AN8" s="3">
        <f t="shared" si="7"/>
        <v>19.848062601391049</v>
      </c>
      <c r="AO8">
        <v>52.251201999999999</v>
      </c>
      <c r="AP8">
        <v>21.004625999999998</v>
      </c>
      <c r="AQ8">
        <v>16</v>
      </c>
      <c r="AR8" s="3">
        <f t="shared" si="8"/>
        <v>13.354194419159082</v>
      </c>
      <c r="AS8">
        <v>52.251002999999997</v>
      </c>
      <c r="AT8">
        <v>21.004712000000001</v>
      </c>
      <c r="AU8">
        <v>5</v>
      </c>
      <c r="AV8" s="6">
        <f t="shared" si="9"/>
        <v>31.173057134884942</v>
      </c>
      <c r="AW8">
        <v>52.251075999999998</v>
      </c>
      <c r="AX8">
        <v>21.004740999999999</v>
      </c>
      <c r="AY8">
        <v>8</v>
      </c>
      <c r="AZ8" s="6">
        <f t="shared" si="10"/>
        <v>22.879012883188167</v>
      </c>
      <c r="BA8">
        <v>52.251122389999999</v>
      </c>
      <c r="BB8">
        <v>21.004688689999998</v>
      </c>
      <c r="BC8" s="30">
        <v>5</v>
      </c>
      <c r="BD8" s="6">
        <f t="shared" si="11"/>
        <v>18.544730213313709</v>
      </c>
      <c r="BE8">
        <v>5</v>
      </c>
      <c r="BH8" s="8" t="s">
        <v>82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1</v>
      </c>
      <c r="BR8" s="18">
        <v>1</v>
      </c>
      <c r="BS8" s="18">
        <v>0</v>
      </c>
      <c r="BT8" s="18">
        <v>2</v>
      </c>
      <c r="BU8" s="18">
        <v>0</v>
      </c>
    </row>
    <row r="9" spans="1:73" x14ac:dyDescent="0.35">
      <c r="A9" s="8" t="s">
        <v>13</v>
      </c>
      <c r="B9" s="8">
        <v>52.251694649000001</v>
      </c>
      <c r="C9" s="8">
        <v>21.001371189499999</v>
      </c>
      <c r="D9" s="8">
        <v>20</v>
      </c>
      <c r="E9">
        <v>52.251508000000001</v>
      </c>
      <c r="F9">
        <v>21.001411000000001</v>
      </c>
      <c r="G9" s="2">
        <v>16</v>
      </c>
      <c r="H9" s="6">
        <f t="shared" si="1"/>
        <v>20.930595943122519</v>
      </c>
      <c r="I9">
        <v>52.251733999999999</v>
      </c>
      <c r="J9">
        <v>21.001425000000001</v>
      </c>
      <c r="K9"/>
      <c r="L9" s="3">
        <f t="shared" si="2"/>
        <v>5.7056035092213353</v>
      </c>
      <c r="M9">
        <v>52.251696000000003</v>
      </c>
      <c r="N9">
        <v>21.001321999999998</v>
      </c>
      <c r="O9">
        <v>6</v>
      </c>
      <c r="P9" s="3">
        <f t="shared" si="0"/>
        <v>3.3510949935218193</v>
      </c>
      <c r="Q9">
        <v>52.251612000000002</v>
      </c>
      <c r="R9">
        <v>21.001377999999999</v>
      </c>
      <c r="S9">
        <v>10</v>
      </c>
      <c r="T9">
        <v>52.251598000000001</v>
      </c>
      <c r="U9">
        <v>21.001480000000001</v>
      </c>
      <c r="V9">
        <v>5</v>
      </c>
      <c r="W9" s="3">
        <f>IF(COUNTBLANK(T9:U9)=0,ACOS(COS(RADIANS(90-$B9)) *COS(RADIANS(90-T9)) +SIN(RADIANS(90-$B9)) *SIN(RADIANS(90-T9)) *COS(RADIANS($C9-U9))) *6371*1000,"")</f>
        <v>13.052136204968257</v>
      </c>
      <c r="X9" s="3">
        <f t="shared" si="3"/>
        <v>9.2013806158570688</v>
      </c>
      <c r="Y9">
        <v>52.251725999999998</v>
      </c>
      <c r="Z9">
        <v>21.001429999999999</v>
      </c>
      <c r="AA9">
        <v>8</v>
      </c>
      <c r="AB9" s="3">
        <f t="shared" si="4"/>
        <v>5.3078935523369619</v>
      </c>
      <c r="AC9">
        <v>52.251662000000003</v>
      </c>
      <c r="AD9">
        <v>21.001287000000001</v>
      </c>
      <c r="AE9" s="2">
        <v>6</v>
      </c>
      <c r="AF9" s="3">
        <f t="shared" si="5"/>
        <v>6.7837232652199209</v>
      </c>
      <c r="AG9">
        <v>52.251713000000002</v>
      </c>
      <c r="AH9">
        <v>21.001317</v>
      </c>
      <c r="AI9">
        <v>5</v>
      </c>
      <c r="AJ9" s="3">
        <f t="shared" si="6"/>
        <v>4.2158113927581731</v>
      </c>
      <c r="AK9">
        <v>52.251716000000002</v>
      </c>
      <c r="AL9">
        <v>21.000910000000001</v>
      </c>
      <c r="AM9" s="5">
        <v>22</v>
      </c>
      <c r="AN9" s="6">
        <f t="shared" si="7"/>
        <v>31.484043131592365</v>
      </c>
      <c r="AO9">
        <v>52.251652</v>
      </c>
      <c r="AP9">
        <v>21.001463000000001</v>
      </c>
      <c r="AQ9">
        <v>12</v>
      </c>
      <c r="AR9" s="3">
        <f t="shared" si="8"/>
        <v>7.8458151111442387</v>
      </c>
      <c r="AS9">
        <v>52.251693000000003</v>
      </c>
      <c r="AT9">
        <v>21.001284999999999</v>
      </c>
      <c r="AU9">
        <v>6</v>
      </c>
      <c r="AV9" s="3">
        <f t="shared" si="9"/>
        <v>5.8691209458476834</v>
      </c>
      <c r="AW9">
        <v>52.251750999999999</v>
      </c>
      <c r="AX9">
        <v>21.001469</v>
      </c>
      <c r="AY9" s="5">
        <v>22</v>
      </c>
      <c r="AZ9" s="3">
        <f t="shared" si="10"/>
        <v>9.142421995435468</v>
      </c>
      <c r="BA9">
        <v>52.251695750000003</v>
      </c>
      <c r="BB9">
        <v>21.001375240000002</v>
      </c>
      <c r="BC9" s="30">
        <v>4</v>
      </c>
      <c r="BD9" s="3">
        <f t="shared" si="11"/>
        <v>0.30021177131600574</v>
      </c>
      <c r="BE9">
        <v>6</v>
      </c>
      <c r="BH9" s="8"/>
      <c r="BI9" s="18"/>
      <c r="BJ9" s="18"/>
      <c r="BK9" s="18"/>
      <c r="BL9" s="18"/>
      <c r="BM9" s="18"/>
      <c r="BN9" s="19"/>
      <c r="BO9" s="19"/>
      <c r="BP9" s="19"/>
      <c r="BQ9" s="19"/>
      <c r="BR9" s="18"/>
      <c r="BS9" s="18"/>
      <c r="BT9" s="19"/>
      <c r="BU9" s="18"/>
    </row>
    <row r="10" spans="1:73" x14ac:dyDescent="0.35">
      <c r="A10" s="8" t="s">
        <v>19</v>
      </c>
      <c r="B10" s="8">
        <v>52.248257199999998</v>
      </c>
      <c r="C10" s="8">
        <v>21.001811499999999</v>
      </c>
      <c r="D10" s="8">
        <v>20</v>
      </c>
      <c r="E10"/>
      <c r="F10"/>
      <c r="G10" s="2"/>
      <c r="H10" s="2" t="str">
        <f t="shared" si="1"/>
        <v/>
      </c>
      <c r="I10">
        <v>52.248328000000001</v>
      </c>
      <c r="J10">
        <v>21.001888999999998</v>
      </c>
      <c r="K10"/>
      <c r="L10" s="3">
        <f t="shared" si="2"/>
        <v>9.4773770539033908</v>
      </c>
      <c r="M10">
        <v>52.248325999999999</v>
      </c>
      <c r="N10">
        <v>21.001773</v>
      </c>
      <c r="O10">
        <v>5</v>
      </c>
      <c r="P10" s="3">
        <f t="shared" si="0"/>
        <v>8.0867935278483571</v>
      </c>
      <c r="Q10"/>
      <c r="R10"/>
      <c r="S10"/>
      <c r="T10"/>
      <c r="U10"/>
      <c r="V10"/>
      <c r="W10" s="2" t="str">
        <f>IF(COUNTBLANK(T10:U10)=0,ACOS(COS(RADIANS(90-$B10)) *COS(RADIANS(90-T10)) +SIN(RADIANS(90-$B10)) *SIN(RADIANS(90-T10)) *COS(RADIANS($C10-U10))) *6371*1000,"")</f>
        <v/>
      </c>
      <c r="X10" s="2" t="str">
        <f t="shared" si="3"/>
        <v/>
      </c>
      <c r="Y10"/>
      <c r="Z10"/>
      <c r="AA10"/>
      <c r="AB10" s="2" t="str">
        <f t="shared" si="4"/>
        <v/>
      </c>
      <c r="AC10"/>
      <c r="AD10"/>
      <c r="AE10" s="2"/>
      <c r="AF10" s="2" t="str">
        <f t="shared" si="5"/>
        <v/>
      </c>
      <c r="AG10">
        <v>52.248413999999997</v>
      </c>
      <c r="AH10">
        <v>21.001576</v>
      </c>
      <c r="AI10">
        <v>6</v>
      </c>
      <c r="AJ10" s="6">
        <f t="shared" si="6"/>
        <v>23.686309279284057</v>
      </c>
      <c r="AK10">
        <v>52.248382999999997</v>
      </c>
      <c r="AL10">
        <v>21.001974000000001</v>
      </c>
      <c r="AM10">
        <v>7</v>
      </c>
      <c r="AN10" s="3">
        <f t="shared" si="7"/>
        <v>17.834449159996659</v>
      </c>
      <c r="AO10"/>
      <c r="AP10"/>
      <c r="AQ10"/>
      <c r="AR10" s="2" t="str">
        <f t="shared" si="8"/>
        <v/>
      </c>
      <c r="AS10">
        <v>52.24832</v>
      </c>
      <c r="AT10">
        <v>21.001985000000001</v>
      </c>
      <c r="AU10">
        <v>6</v>
      </c>
      <c r="AV10" s="3">
        <f t="shared" si="9"/>
        <v>13.721353016544091</v>
      </c>
      <c r="AW10"/>
      <c r="AX10"/>
      <c r="AY10"/>
      <c r="AZ10" s="2" t="str">
        <f t="shared" si="10"/>
        <v/>
      </c>
      <c r="BA10">
        <v>52.251692460000001</v>
      </c>
      <c r="BB10">
        <v>21.001978869999999</v>
      </c>
      <c r="BC10" s="30">
        <v>9</v>
      </c>
      <c r="BD10" s="7">
        <f t="shared" si="11"/>
        <v>382.15337204416477</v>
      </c>
      <c r="BE10">
        <v>7</v>
      </c>
      <c r="BH10" s="8" t="s">
        <v>85</v>
      </c>
      <c r="BI10" s="18">
        <f t="shared" ref="BI10:BU10" si="13">BI6+BI7*25+BI8*90</f>
        <v>0</v>
      </c>
      <c r="BJ10" s="18">
        <f t="shared" si="13"/>
        <v>50</v>
      </c>
      <c r="BK10" s="18">
        <f t="shared" si="13"/>
        <v>50</v>
      </c>
      <c r="BL10" s="18">
        <f t="shared" si="13"/>
        <v>75</v>
      </c>
      <c r="BM10" s="18">
        <f t="shared" si="13"/>
        <v>75</v>
      </c>
      <c r="BN10" s="18">
        <f t="shared" si="13"/>
        <v>75</v>
      </c>
      <c r="BO10" s="18">
        <f t="shared" si="13"/>
        <v>75</v>
      </c>
      <c r="BP10" s="18">
        <f t="shared" si="13"/>
        <v>75</v>
      </c>
      <c r="BQ10" s="18">
        <f>BQ6+BQ7*25+BQ8*90</f>
        <v>190</v>
      </c>
      <c r="BR10" s="18">
        <f t="shared" si="13"/>
        <v>265</v>
      </c>
      <c r="BS10" s="18">
        <f t="shared" si="13"/>
        <v>225</v>
      </c>
      <c r="BT10" s="18">
        <f t="shared" si="13"/>
        <v>230</v>
      </c>
      <c r="BU10" s="18">
        <f t="shared" si="13"/>
        <v>275</v>
      </c>
    </row>
    <row r="11" spans="1:73" x14ac:dyDescent="0.35">
      <c r="A11" s="8" t="s">
        <v>17</v>
      </c>
      <c r="B11" s="8">
        <v>52.249211691100001</v>
      </c>
      <c r="C11" s="8">
        <v>21.005804233100001</v>
      </c>
      <c r="D11" s="8">
        <v>20</v>
      </c>
      <c r="E11"/>
      <c r="F11"/>
      <c r="G11" s="2"/>
      <c r="H11" s="2" t="str">
        <f t="shared" si="1"/>
        <v/>
      </c>
      <c r="I11">
        <v>52.249200000000002</v>
      </c>
      <c r="J11">
        <v>21.005841</v>
      </c>
      <c r="K11"/>
      <c r="L11" s="3">
        <f t="shared" si="2"/>
        <v>2.8194345044059155</v>
      </c>
      <c r="M11">
        <v>52.249217999999999</v>
      </c>
      <c r="N11">
        <v>21.005724000000001</v>
      </c>
      <c r="O11">
        <v>5</v>
      </c>
      <c r="P11" s="3">
        <f t="shared" si="0"/>
        <v>5.5062472820281982</v>
      </c>
      <c r="Q11">
        <v>52.249223999999998</v>
      </c>
      <c r="R11">
        <v>21.005922000000002</v>
      </c>
      <c r="S11">
        <v>11</v>
      </c>
      <c r="T11">
        <v>52.249173999999996</v>
      </c>
      <c r="U11">
        <v>21.005846999999999</v>
      </c>
      <c r="V11">
        <v>8</v>
      </c>
      <c r="W11" s="3">
        <f>IF(COUNTBLANK(T11:U11)=0,ACOS(COS(RADIANS(90-$B11)) *COS(RADIANS(90-T11)) +SIN(RADIANS(90-$B11)) *SIN(RADIANS(90-T11)) *COS(RADIANS($C11-U11))) *6371*1000,"")</f>
        <v>5.1027170704227576</v>
      </c>
      <c r="X11" s="3">
        <f t="shared" si="3"/>
        <v>8.1329136570291727</v>
      </c>
      <c r="Y11">
        <v>52.249253000000003</v>
      </c>
      <c r="Z11">
        <v>21.005763999999999</v>
      </c>
      <c r="AA11">
        <v>8</v>
      </c>
      <c r="AB11" s="3">
        <f t="shared" si="4"/>
        <v>5.3476472743467784</v>
      </c>
      <c r="AC11">
        <v>52.249181999999998</v>
      </c>
      <c r="AD11">
        <v>21.005834</v>
      </c>
      <c r="AE11" s="2">
        <v>6</v>
      </c>
      <c r="AF11" s="3">
        <f t="shared" si="5"/>
        <v>3.8737789655602928</v>
      </c>
      <c r="AG11">
        <v>52.249228000000002</v>
      </c>
      <c r="AH11">
        <v>21.005842999999999</v>
      </c>
      <c r="AI11">
        <v>3</v>
      </c>
      <c r="AJ11" s="3">
        <f t="shared" si="6"/>
        <v>3.2025716053474262</v>
      </c>
      <c r="AK11">
        <v>52.249447000000004</v>
      </c>
      <c r="AL11">
        <v>21.006197</v>
      </c>
      <c r="AM11">
        <v>17</v>
      </c>
      <c r="AN11" s="6">
        <f t="shared" si="7"/>
        <v>37.410410270077854</v>
      </c>
      <c r="AO11"/>
      <c r="AP11"/>
      <c r="AQ11"/>
      <c r="AR11" s="2" t="str">
        <f t="shared" si="8"/>
        <v/>
      </c>
      <c r="AS11">
        <v>52.249234999999999</v>
      </c>
      <c r="AT11">
        <v>21.005801999999999</v>
      </c>
      <c r="AU11">
        <v>4</v>
      </c>
      <c r="AV11" s="3">
        <f t="shared" si="9"/>
        <v>2.5964413489112381</v>
      </c>
      <c r="AW11"/>
      <c r="AX11"/>
      <c r="AY11"/>
      <c r="AZ11" s="2" t="str">
        <f t="shared" si="10"/>
        <v/>
      </c>
      <c r="BA11">
        <v>52.249256209999999</v>
      </c>
      <c r="BB11">
        <v>21.00567886</v>
      </c>
      <c r="BC11" s="30">
        <v>5</v>
      </c>
      <c r="BD11" s="3">
        <f t="shared" si="11"/>
        <v>9.8664223170941145</v>
      </c>
      <c r="BE11">
        <v>8</v>
      </c>
    </row>
    <row r="12" spans="1:73" x14ac:dyDescent="0.35">
      <c r="A12" s="8" t="s">
        <v>20</v>
      </c>
      <c r="B12" s="8">
        <v>52.25143405</v>
      </c>
      <c r="C12" s="8">
        <v>21.011370169999999</v>
      </c>
      <c r="D12" s="8">
        <v>20</v>
      </c>
      <c r="E12">
        <v>52.251469999999998</v>
      </c>
      <c r="F12">
        <v>21.011026999999999</v>
      </c>
      <c r="G12" s="4">
        <v>22</v>
      </c>
      <c r="H12" s="6">
        <f t="shared" si="1"/>
        <v>23.700193567516958</v>
      </c>
      <c r="I12">
        <v>52.251434000000003</v>
      </c>
      <c r="J12">
        <v>21.011353</v>
      </c>
      <c r="K12"/>
      <c r="L12" s="3">
        <f t="shared" si="2"/>
        <v>1.1704409604145205</v>
      </c>
      <c r="M12">
        <v>52.251443999999999</v>
      </c>
      <c r="N12">
        <v>21.011382999999999</v>
      </c>
      <c r="O12">
        <v>5</v>
      </c>
      <c r="P12" s="3">
        <f t="shared" si="0"/>
        <v>1.4081180258209702</v>
      </c>
      <c r="Q12">
        <v>52.251398999999999</v>
      </c>
      <c r="R12">
        <v>21.011348999999999</v>
      </c>
      <c r="S12">
        <v>3</v>
      </c>
      <c r="T12">
        <v>52.251249000000001</v>
      </c>
      <c r="U12">
        <v>21.011472999999999</v>
      </c>
      <c r="V12">
        <v>7</v>
      </c>
      <c r="W12" s="6">
        <f>IF(COUNTBLANK(T12:U12)=0,ACOS(COS(RADIANS(90-$B12)) *COS(RADIANS(90-T12)) +SIN(RADIANS(90-$B12)) *SIN(RADIANS(90-T12)) *COS(RADIANS($C12-U12))) *6371*1000,"")</f>
        <v>21.734585890950562</v>
      </c>
      <c r="X12" s="3">
        <f t="shared" si="3"/>
        <v>4.1555208928625298</v>
      </c>
      <c r="Y12">
        <v>52.251348</v>
      </c>
      <c r="Z12">
        <v>21.011312</v>
      </c>
      <c r="AA12">
        <v>6</v>
      </c>
      <c r="AB12" s="3">
        <f t="shared" si="4"/>
        <v>10.355348042748735</v>
      </c>
      <c r="AC12">
        <v>52.251435999999998</v>
      </c>
      <c r="AD12">
        <v>21.011372999999999</v>
      </c>
      <c r="AE12" s="2">
        <v>5</v>
      </c>
      <c r="AF12" s="3">
        <f t="shared" si="5"/>
        <v>0.28480589389801025</v>
      </c>
      <c r="AG12">
        <v>52.251384999999999</v>
      </c>
      <c r="AH12">
        <v>21.011447</v>
      </c>
      <c r="AI12">
        <v>6</v>
      </c>
      <c r="AJ12" s="3">
        <f t="shared" si="6"/>
        <v>7.5561579470591056</v>
      </c>
      <c r="AK12">
        <v>52.251545999999998</v>
      </c>
      <c r="AL12">
        <v>21.011028</v>
      </c>
      <c r="AM12" s="5">
        <v>23</v>
      </c>
      <c r="AN12" s="6">
        <f t="shared" si="7"/>
        <v>26.410276437296432</v>
      </c>
      <c r="AO12">
        <v>52.251461999999997</v>
      </c>
      <c r="AP12">
        <v>21.01154</v>
      </c>
      <c r="AQ12">
        <v>8</v>
      </c>
      <c r="AR12" s="3">
        <f t="shared" si="8"/>
        <v>11.971262022518747</v>
      </c>
      <c r="AS12">
        <v>52.251396999999997</v>
      </c>
      <c r="AT12">
        <v>21.011365000000001</v>
      </c>
      <c r="AU12">
        <v>8</v>
      </c>
      <c r="AV12" s="3">
        <f t="shared" si="9"/>
        <v>4.1337754738191013</v>
      </c>
      <c r="AW12">
        <v>52.251432999999999</v>
      </c>
      <c r="AX12">
        <v>21.011308</v>
      </c>
      <c r="AY12">
        <v>9</v>
      </c>
      <c r="AZ12" s="3">
        <f t="shared" si="10"/>
        <v>4.2328795247039697</v>
      </c>
      <c r="BA12">
        <v>52.25148849</v>
      </c>
      <c r="BB12">
        <v>21.01136103</v>
      </c>
      <c r="BC12" s="30">
        <v>3</v>
      </c>
      <c r="BD12" s="3">
        <f t="shared" si="11"/>
        <v>6.0847527438068205</v>
      </c>
      <c r="BE12">
        <v>9</v>
      </c>
    </row>
    <row r="13" spans="1:73" x14ac:dyDescent="0.35">
      <c r="A13" s="8" t="s">
        <v>18</v>
      </c>
      <c r="B13" s="8">
        <v>52.2475369816</v>
      </c>
      <c r="C13" s="8">
        <v>21.012583232400001</v>
      </c>
      <c r="D13" s="8">
        <v>20</v>
      </c>
      <c r="E13">
        <v>52.247601000000003</v>
      </c>
      <c r="F13">
        <v>21.012571000000001</v>
      </c>
      <c r="G13" s="2">
        <v>16</v>
      </c>
      <c r="H13" s="3">
        <f t="shared" si="1"/>
        <v>7.1680865135654859</v>
      </c>
      <c r="I13">
        <v>52.247608</v>
      </c>
      <c r="J13">
        <v>21.012543999999998</v>
      </c>
      <c r="K13"/>
      <c r="L13" s="3">
        <f t="shared" si="2"/>
        <v>8.3359462723682221</v>
      </c>
      <c r="M13">
        <v>52.247590000000002</v>
      </c>
      <c r="N13">
        <v>21.012543000000001</v>
      </c>
      <c r="O13">
        <v>5</v>
      </c>
      <c r="P13" s="3">
        <f t="shared" si="0"/>
        <v>6.500122170300493</v>
      </c>
      <c r="Q13">
        <v>52.247568999999999</v>
      </c>
      <c r="R13">
        <v>21.012599000000002</v>
      </c>
      <c r="S13">
        <v>3</v>
      </c>
      <c r="T13">
        <v>52.247523999999999</v>
      </c>
      <c r="U13">
        <v>21.012554999999999</v>
      </c>
      <c r="V13">
        <v>4</v>
      </c>
      <c r="W13" s="3">
        <f>IF(COUNTBLANK(T13:U13)=0,ACOS(COS(RADIANS(90-$B13)) *COS(RADIANS(90-T13)) +SIN(RADIANS(90-$B13)) *SIN(RADIANS(90-T13)) *COS(RADIANS($C13-U13))) *6371*1000,"")</f>
        <v>2.4035697664313016</v>
      </c>
      <c r="X13" s="3">
        <f t="shared" si="3"/>
        <v>3.7182655050569391</v>
      </c>
      <c r="Y13">
        <v>52.247611999999997</v>
      </c>
      <c r="Z13">
        <v>21.012546</v>
      </c>
      <c r="AA13">
        <v>8</v>
      </c>
      <c r="AB13" s="3">
        <f t="shared" si="4"/>
        <v>8.7185550906703213</v>
      </c>
      <c r="AC13">
        <v>52.247441000000002</v>
      </c>
      <c r="AD13">
        <v>21.011445999999999</v>
      </c>
      <c r="AE13" s="4">
        <v>500</v>
      </c>
      <c r="AF13" s="6">
        <f t="shared" si="5"/>
        <v>78.154183112179481</v>
      </c>
      <c r="AG13">
        <v>52.247540000000001</v>
      </c>
      <c r="AH13">
        <v>21.012647999999999</v>
      </c>
      <c r="AI13">
        <v>3</v>
      </c>
      <c r="AJ13" s="3">
        <f t="shared" si="6"/>
        <v>4.4223955537179283</v>
      </c>
      <c r="AK13">
        <v>52.247660000000003</v>
      </c>
      <c r="AL13">
        <v>21.012598000000001</v>
      </c>
      <c r="AM13">
        <v>12</v>
      </c>
      <c r="AN13" s="3">
        <f t="shared" si="7"/>
        <v>13.716097303258623</v>
      </c>
      <c r="AO13">
        <v>52.247537000000001</v>
      </c>
      <c r="AP13">
        <v>21.012695000000001</v>
      </c>
      <c r="AQ13">
        <v>8</v>
      </c>
      <c r="AR13" s="3">
        <f t="shared" si="8"/>
        <v>7.6090508065740359</v>
      </c>
      <c r="AS13">
        <v>52.246926999999999</v>
      </c>
      <c r="AT13">
        <v>21.012170000000001</v>
      </c>
      <c r="AU13">
        <v>4</v>
      </c>
      <c r="AV13" s="6">
        <f t="shared" si="9"/>
        <v>73.42979879066624</v>
      </c>
      <c r="AW13">
        <v>52.247464999999998</v>
      </c>
      <c r="AX13">
        <v>21.012498999999998</v>
      </c>
      <c r="AY13">
        <v>8</v>
      </c>
      <c r="AZ13" s="3">
        <f t="shared" si="10"/>
        <v>9.8467630612082413</v>
      </c>
      <c r="BA13">
        <v>52.247544150000003</v>
      </c>
      <c r="BB13">
        <v>21.012565949999999</v>
      </c>
      <c r="BC13" s="30">
        <v>3</v>
      </c>
      <c r="BD13" s="3">
        <f t="shared" si="11"/>
        <v>1.4240294694900513</v>
      </c>
      <c r="BE13">
        <v>10</v>
      </c>
    </row>
    <row r="14" spans="1:73" x14ac:dyDescent="0.35">
      <c r="A14" s="8" t="s">
        <v>21</v>
      </c>
      <c r="B14" s="8">
        <v>52.256828689999999</v>
      </c>
      <c r="C14" s="8">
        <v>21.005580170000002</v>
      </c>
      <c r="D14" s="8">
        <v>5</v>
      </c>
      <c r="E14"/>
      <c r="F14"/>
      <c r="G14" s="2"/>
      <c r="H14" s="2" t="str">
        <f t="shared" si="1"/>
        <v/>
      </c>
      <c r="I14"/>
      <c r="J14"/>
      <c r="K14"/>
      <c r="L14" s="2" t="str">
        <f t="shared" si="2"/>
        <v/>
      </c>
      <c r="M14"/>
      <c r="N14"/>
      <c r="O14"/>
      <c r="P14" s="2" t="str">
        <f t="shared" si="0"/>
        <v/>
      </c>
      <c r="Q14"/>
      <c r="R14"/>
      <c r="S14"/>
      <c r="T14"/>
      <c r="U14"/>
      <c r="V14"/>
      <c r="W14" s="2" t="str">
        <f>IF(COUNTBLANK(T14:U14)=0,ACOS(COS(RADIANS(90-$B14)) *COS(RADIANS(90-T14)) +SIN(RADIANS(90-$B14)) *SIN(RADIANS(90-T14)) *COS(RADIANS($C14-U14))) *6371*1000,"")</f>
        <v/>
      </c>
      <c r="X14" s="2" t="str">
        <f t="shared" si="3"/>
        <v/>
      </c>
      <c r="Y14">
        <v>52.256822</v>
      </c>
      <c r="Z14">
        <v>21.005527000000001</v>
      </c>
      <c r="AA14">
        <v>8</v>
      </c>
      <c r="AB14" s="3">
        <f t="shared" si="4"/>
        <v>3.6951666883564549</v>
      </c>
      <c r="AC14">
        <v>52.256833</v>
      </c>
      <c r="AD14">
        <v>21.005542999999999</v>
      </c>
      <c r="AE14" s="2">
        <v>5</v>
      </c>
      <c r="AF14" s="3">
        <f t="shared" si="5"/>
        <v>2.5755300703280692</v>
      </c>
      <c r="AG14"/>
      <c r="AH14"/>
      <c r="AI14"/>
      <c r="AJ14" s="2" t="str">
        <f t="shared" si="6"/>
        <v/>
      </c>
      <c r="AK14">
        <v>52.256753000000003</v>
      </c>
      <c r="AL14">
        <v>21.005693999999998</v>
      </c>
      <c r="AM14">
        <v>12</v>
      </c>
      <c r="AN14" s="3">
        <f t="shared" si="7"/>
        <v>11.439604922895086</v>
      </c>
      <c r="AO14"/>
      <c r="AP14"/>
      <c r="AQ14"/>
      <c r="AR14" s="2" t="str">
        <f t="shared" si="8"/>
        <v/>
      </c>
      <c r="AS14"/>
      <c r="AT14"/>
      <c r="AU14"/>
      <c r="AV14" s="2" t="str">
        <f t="shared" si="9"/>
        <v/>
      </c>
      <c r="AW14">
        <v>52.256770000000003</v>
      </c>
      <c r="AX14">
        <v>21.005689</v>
      </c>
      <c r="AY14">
        <v>6</v>
      </c>
      <c r="AZ14" s="3">
        <f t="shared" si="10"/>
        <v>9.8723581059685372</v>
      </c>
      <c r="BA14">
        <v>52.256839900000003</v>
      </c>
      <c r="BB14">
        <v>21.00586496</v>
      </c>
      <c r="BC14" s="30">
        <v>4</v>
      </c>
      <c r="BD14" s="6">
        <f t="shared" si="11"/>
        <v>19.424420838979771</v>
      </c>
      <c r="BE14" t="s">
        <v>51</v>
      </c>
    </row>
    <row r="15" spans="1:73" x14ac:dyDescent="0.35">
      <c r="A15" s="8" t="s">
        <v>5</v>
      </c>
      <c r="B15" s="8">
        <v>52.254171938100001</v>
      </c>
      <c r="C15" s="8">
        <v>21.010545284500001</v>
      </c>
      <c r="D15" s="8">
        <v>5</v>
      </c>
      <c r="E15">
        <v>52.254373999999999</v>
      </c>
      <c r="F15">
        <v>21.010708999999999</v>
      </c>
      <c r="G15" s="2">
        <v>16</v>
      </c>
      <c r="H15" s="6">
        <f t="shared" si="1"/>
        <v>25.080173686706566</v>
      </c>
      <c r="I15">
        <v>52.254244999999997</v>
      </c>
      <c r="J15">
        <v>21.010591999999999</v>
      </c>
      <c r="K15"/>
      <c r="L15" s="10">
        <f t="shared" si="2"/>
        <v>8.7247553207694395</v>
      </c>
      <c r="M15">
        <v>52.254233999999997</v>
      </c>
      <c r="N15">
        <v>21.010491999999999</v>
      </c>
      <c r="O15">
        <v>6</v>
      </c>
      <c r="P15" s="3">
        <f t="shared" si="0"/>
        <v>7.796263312045193</v>
      </c>
      <c r="Q15">
        <v>52.254157999999997</v>
      </c>
      <c r="R15">
        <v>21.010569</v>
      </c>
      <c r="S15">
        <v>3</v>
      </c>
      <c r="T15">
        <v>52.254137999999998</v>
      </c>
      <c r="U15">
        <v>21.010534</v>
      </c>
      <c r="V15">
        <v>5</v>
      </c>
      <c r="W15" s="3">
        <f>IF(COUNTBLANK(T15:U15)=0,ACOS(COS(RADIANS(90-$B15)) *COS(RADIANS(90-T15)) +SIN(RADIANS(90-$B15)) *SIN(RADIANS(90-T15)) *COS(RADIANS($C15-U15))) *6371*1000,"")</f>
        <v>3.8516129057197812</v>
      </c>
      <c r="X15" s="3">
        <f t="shared" si="3"/>
        <v>2.2385413108561014</v>
      </c>
      <c r="Y15">
        <v>52.254196</v>
      </c>
      <c r="Z15">
        <v>21.010546000000001</v>
      </c>
      <c r="AA15">
        <v>8</v>
      </c>
      <c r="AB15" s="3">
        <f t="shared" si="4"/>
        <v>2.6750873582872536</v>
      </c>
      <c r="AC15">
        <v>52.254150000000003</v>
      </c>
      <c r="AD15">
        <v>21.010494999999999</v>
      </c>
      <c r="AE15" s="2">
        <v>9</v>
      </c>
      <c r="AF15" s="3">
        <f t="shared" si="5"/>
        <v>4.2029648069119574</v>
      </c>
      <c r="AG15">
        <v>52.254238999999998</v>
      </c>
      <c r="AH15">
        <v>21.010603</v>
      </c>
      <c r="AI15">
        <v>15</v>
      </c>
      <c r="AJ15" s="3">
        <f t="shared" si="6"/>
        <v>8.428415421896096</v>
      </c>
      <c r="AK15">
        <v>52.254277999999999</v>
      </c>
      <c r="AL15">
        <v>21.010428000000001</v>
      </c>
      <c r="AM15">
        <v>12</v>
      </c>
      <c r="AN15" s="3">
        <f t="shared" si="7"/>
        <v>14.241560442495027</v>
      </c>
      <c r="AO15">
        <v>52.254196</v>
      </c>
      <c r="AP15">
        <v>21.010652</v>
      </c>
      <c r="AQ15">
        <v>8</v>
      </c>
      <c r="AR15" s="3">
        <f t="shared" si="8"/>
        <v>7.7411571551206926</v>
      </c>
      <c r="AS15">
        <v>52.253667999999998</v>
      </c>
      <c r="AT15">
        <v>21.010380000000001</v>
      </c>
      <c r="AU15">
        <v>5</v>
      </c>
      <c r="AV15" s="6">
        <f t="shared" si="9"/>
        <v>57.153730209261511</v>
      </c>
      <c r="AW15">
        <v>52.254218000000002</v>
      </c>
      <c r="AX15">
        <v>21.010480999999999</v>
      </c>
      <c r="AY15">
        <v>5</v>
      </c>
      <c r="AZ15" s="3">
        <f t="shared" si="10"/>
        <v>6.7363936107276423</v>
      </c>
      <c r="BA15"/>
      <c r="BB15"/>
      <c r="BC15" s="30"/>
      <c r="BD15" s="31" t="str">
        <f t="shared" si="11"/>
        <v/>
      </c>
      <c r="BE15" t="s">
        <v>40</v>
      </c>
    </row>
    <row r="16" spans="1:73" x14ac:dyDescent="0.35">
      <c r="A16" s="8" t="s">
        <v>16</v>
      </c>
      <c r="B16" s="8">
        <v>52.254058561000001</v>
      </c>
      <c r="C16" s="8">
        <v>21.0095135531</v>
      </c>
      <c r="D16" s="8">
        <v>5</v>
      </c>
      <c r="E16">
        <v>52.253883999999999</v>
      </c>
      <c r="F16">
        <v>21.009257000000002</v>
      </c>
      <c r="G16" s="4">
        <v>50</v>
      </c>
      <c r="H16" s="6">
        <f t="shared" si="1"/>
        <v>26.110141138923517</v>
      </c>
      <c r="I16">
        <v>52.254067999999997</v>
      </c>
      <c r="J16">
        <v>21.009568000000002</v>
      </c>
      <c r="K16"/>
      <c r="L16" s="3">
        <f t="shared" si="2"/>
        <v>3.8516129057197812</v>
      </c>
      <c r="M16">
        <v>52.254080999999999</v>
      </c>
      <c r="N16">
        <v>21.009447999999999</v>
      </c>
      <c r="O16">
        <v>5</v>
      </c>
      <c r="P16" s="3">
        <f t="shared" si="0"/>
        <v>5.1124222547707099</v>
      </c>
      <c r="Q16">
        <v>52.254030999999998</v>
      </c>
      <c r="R16">
        <v>21.009606000000002</v>
      </c>
      <c r="S16">
        <v>5</v>
      </c>
      <c r="T16">
        <v>52.254106999999998</v>
      </c>
      <c r="U16">
        <v>21.009544999999999</v>
      </c>
      <c r="V16">
        <v>3</v>
      </c>
      <c r="W16" s="3">
        <f>IF(COUNTBLANK(T16:U16)=0,ACOS(COS(RADIANS(90-$B16)) *COS(RADIANS(90-T16)) +SIN(RADIANS(90-$B16)) *SIN(RADIANS(90-T16)) *COS(RADIANS($C16-U16))) *6371*1000,"")</f>
        <v>5.7964977232567438</v>
      </c>
      <c r="X16" s="3">
        <f t="shared" si="3"/>
        <v>6.9995068334942623</v>
      </c>
      <c r="Y16">
        <v>52.254114999999999</v>
      </c>
      <c r="Z16">
        <v>21.009549</v>
      </c>
      <c r="AA16">
        <v>8</v>
      </c>
      <c r="AB16" s="3">
        <f t="shared" si="4"/>
        <v>6.7236714203784409</v>
      </c>
      <c r="AC16">
        <v>52.254159999999999</v>
      </c>
      <c r="AD16">
        <v>21.010317000000001</v>
      </c>
      <c r="AE16" s="2">
        <v>13</v>
      </c>
      <c r="AF16" s="6">
        <f t="shared" si="5"/>
        <v>55.841003595871186</v>
      </c>
      <c r="AG16">
        <v>52.253912999999997</v>
      </c>
      <c r="AH16">
        <v>21.00948</v>
      </c>
      <c r="AI16">
        <v>11</v>
      </c>
      <c r="AJ16" s="3">
        <f t="shared" si="6"/>
        <v>16.345972726723446</v>
      </c>
      <c r="AK16">
        <v>52.253469000000003</v>
      </c>
      <c r="AL16">
        <v>21.009795</v>
      </c>
      <c r="AM16">
        <v>43</v>
      </c>
      <c r="AN16" s="6">
        <f t="shared" si="7"/>
        <v>68.298211101868176</v>
      </c>
      <c r="AO16">
        <v>52.254036999999997</v>
      </c>
      <c r="AP16">
        <v>21.009595000000001</v>
      </c>
      <c r="AQ16">
        <v>8</v>
      </c>
      <c r="AR16" s="3">
        <f t="shared" si="8"/>
        <v>6.0401534186824701</v>
      </c>
      <c r="AS16">
        <v>52.253875000000001</v>
      </c>
      <c r="AT16">
        <v>21.009518</v>
      </c>
      <c r="AU16">
        <v>4</v>
      </c>
      <c r="AV16" s="6">
        <f t="shared" si="9"/>
        <v>20.413296741125684</v>
      </c>
      <c r="AW16">
        <v>52.254097000000002</v>
      </c>
      <c r="AX16">
        <v>21.009595000000001</v>
      </c>
      <c r="AY16">
        <v>10</v>
      </c>
      <c r="AZ16" s="3">
        <f t="shared" si="10"/>
        <v>6.9995068334942623</v>
      </c>
      <c r="BA16"/>
      <c r="BB16"/>
      <c r="BC16" s="30"/>
      <c r="BD16" s="31" t="str">
        <f t="shared" si="11"/>
        <v/>
      </c>
      <c r="BE16" t="s">
        <v>41</v>
      </c>
    </row>
    <row r="17" spans="1:57" x14ac:dyDescent="0.35">
      <c r="A17" s="8" t="s">
        <v>3</v>
      </c>
      <c r="B17" s="8">
        <v>52.248901226500003</v>
      </c>
      <c r="C17" s="8">
        <v>21.014139590199999</v>
      </c>
      <c r="D17" s="8">
        <v>5</v>
      </c>
      <c r="E17">
        <v>52.248888999999998</v>
      </c>
      <c r="F17">
        <v>21.014164000000001</v>
      </c>
      <c r="G17" s="4">
        <v>22</v>
      </c>
      <c r="H17" s="3">
        <f t="shared" si="1"/>
        <v>2.1439408822747641</v>
      </c>
      <c r="I17">
        <v>52.248907000000003</v>
      </c>
      <c r="J17">
        <v>21.01407</v>
      </c>
      <c r="K17"/>
      <c r="L17" s="3">
        <f t="shared" si="2"/>
        <v>4.7808194465699394</v>
      </c>
      <c r="M17">
        <v>52.251443000000002</v>
      </c>
      <c r="N17">
        <v>21.011382999999999</v>
      </c>
      <c r="O17">
        <v>5</v>
      </c>
      <c r="P17" s="7">
        <f t="shared" si="0"/>
        <v>339.25739423408731</v>
      </c>
      <c r="Q17">
        <v>52.248711999999998</v>
      </c>
      <c r="R17">
        <v>21.014049</v>
      </c>
      <c r="S17">
        <v>5</v>
      </c>
      <c r="T17">
        <v>52.249076000000002</v>
      </c>
      <c r="U17">
        <v>21.014182999999999</v>
      </c>
      <c r="V17">
        <v>21</v>
      </c>
      <c r="W17" s="3">
        <f>IF(COUNTBLANK(T17:U17)=0,ACOS(COS(RADIANS(90-$B17)) *COS(RADIANS(90-T17)) +SIN(RADIANS(90-$B17)) *SIN(RADIANS(90-T17)) *COS(RADIANS($C17-U17))) *6371*1000,"")</f>
        <v>19.657338649859746</v>
      </c>
      <c r="X17" s="6">
        <f t="shared" si="3"/>
        <v>21.926149217132984</v>
      </c>
      <c r="Y17">
        <v>52.248890000000003</v>
      </c>
      <c r="Z17">
        <v>21.014081999999998</v>
      </c>
      <c r="AA17">
        <v>16</v>
      </c>
      <c r="AB17" s="3">
        <f t="shared" si="4"/>
        <v>4.1141063281417978</v>
      </c>
      <c r="AC17"/>
      <c r="AD17"/>
      <c r="AE17" s="2"/>
      <c r="AF17" s="2" t="str">
        <f t="shared" si="5"/>
        <v/>
      </c>
      <c r="AG17">
        <v>52.248868000000002</v>
      </c>
      <c r="AH17">
        <v>21.014113999999999</v>
      </c>
      <c r="AI17">
        <v>10</v>
      </c>
      <c r="AJ17" s="3">
        <f t="shared" si="6"/>
        <v>4.0833215619255903</v>
      </c>
      <c r="AK17">
        <v>52.249203999999999</v>
      </c>
      <c r="AL17">
        <v>21.013987</v>
      </c>
      <c r="AM17" s="5">
        <v>22</v>
      </c>
      <c r="AN17" s="6">
        <f t="shared" si="7"/>
        <v>35.233020336390418</v>
      </c>
      <c r="AO17">
        <v>52.248590999999998</v>
      </c>
      <c r="AP17">
        <v>21.01388</v>
      </c>
      <c r="AQ17">
        <v>12</v>
      </c>
      <c r="AR17" s="6">
        <f t="shared" si="8"/>
        <v>38.758955887378875</v>
      </c>
      <c r="AS17">
        <v>52.248787</v>
      </c>
      <c r="AT17">
        <v>21.013871999999999</v>
      </c>
      <c r="AU17">
        <v>6</v>
      </c>
      <c r="AV17" s="6">
        <f t="shared" si="9"/>
        <v>22.207555808217315</v>
      </c>
      <c r="AW17">
        <v>52.248953999999998</v>
      </c>
      <c r="AX17">
        <v>21.014322</v>
      </c>
      <c r="AY17">
        <v>14</v>
      </c>
      <c r="AZ17" s="3">
        <f t="shared" si="10"/>
        <v>13.734811602375885</v>
      </c>
      <c r="BA17">
        <v>52.248908640000003</v>
      </c>
      <c r="BB17">
        <v>21.014080289999999</v>
      </c>
      <c r="BC17" s="30">
        <v>14</v>
      </c>
      <c r="BD17" s="3">
        <f t="shared" si="11"/>
        <v>4.1206731425782461</v>
      </c>
      <c r="BE17" t="s">
        <v>42</v>
      </c>
    </row>
    <row r="18" spans="1:57" x14ac:dyDescent="0.35">
      <c r="A18" s="8" t="s">
        <v>4</v>
      </c>
      <c r="B18" s="8">
        <v>52.252093586199997</v>
      </c>
      <c r="C18" s="8">
        <v>21.006226536700002</v>
      </c>
      <c r="D18" s="8">
        <v>5</v>
      </c>
      <c r="E18">
        <v>52.252096000000002</v>
      </c>
      <c r="F18">
        <v>21.005792</v>
      </c>
      <c r="G18" s="4">
        <v>30</v>
      </c>
      <c r="H18" s="6">
        <f t="shared" si="1"/>
        <v>29.581144189293695</v>
      </c>
      <c r="I18">
        <v>52.252108999999997</v>
      </c>
      <c r="J18">
        <v>21.006371000000001</v>
      </c>
      <c r="K18"/>
      <c r="L18" s="10">
        <f t="shared" si="2"/>
        <v>9.9826621355731948</v>
      </c>
      <c r="M18">
        <v>52.252122</v>
      </c>
      <c r="N18">
        <v>21.006159</v>
      </c>
      <c r="O18">
        <v>5</v>
      </c>
      <c r="P18" s="3">
        <f t="shared" si="0"/>
        <v>5.5778022260699611</v>
      </c>
      <c r="Q18">
        <v>52.252113000000001</v>
      </c>
      <c r="R18">
        <v>21.006284999999998</v>
      </c>
      <c r="S18">
        <v>3</v>
      </c>
      <c r="T18">
        <v>52.252136</v>
      </c>
      <c r="U18">
        <v>21.006309000000002</v>
      </c>
      <c r="V18">
        <v>5</v>
      </c>
      <c r="W18" s="3">
        <f>IF(COUNTBLANK(T18:U18)=0,ACOS(COS(RADIANS(90-$B18)) *COS(RADIANS(90-T18)) +SIN(RADIANS(90-$B18)) *SIN(RADIANS(90-T18)) *COS(RADIANS($C18-U18))) *6371*1000,"")</f>
        <v>7.3315623992042944</v>
      </c>
      <c r="X18" s="3">
        <f t="shared" si="3"/>
        <v>4.5291201988797436</v>
      </c>
      <c r="Y18"/>
      <c r="Z18"/>
      <c r="AA18"/>
      <c r="AB18" s="2" t="str">
        <f t="shared" si="4"/>
        <v/>
      </c>
      <c r="AC18">
        <v>52.252170999999997</v>
      </c>
      <c r="AD18">
        <v>21.006162</v>
      </c>
      <c r="AE18" s="2">
        <v>6</v>
      </c>
      <c r="AF18" s="3">
        <f t="shared" si="5"/>
        <v>9.6643014242410175</v>
      </c>
      <c r="AG18">
        <v>52.252479000000001</v>
      </c>
      <c r="AH18">
        <v>21.005915000000002</v>
      </c>
      <c r="AI18">
        <v>3</v>
      </c>
      <c r="AJ18" s="6">
        <f t="shared" si="6"/>
        <v>47.815923092261016</v>
      </c>
      <c r="AK18"/>
      <c r="AL18"/>
      <c r="AM18"/>
      <c r="AN18" s="2" t="str">
        <f t="shared" si="7"/>
        <v/>
      </c>
      <c r="AO18">
        <v>52.252077</v>
      </c>
      <c r="AP18">
        <v>21.006252</v>
      </c>
      <c r="AQ18">
        <v>12</v>
      </c>
      <c r="AR18" s="3">
        <f t="shared" si="8"/>
        <v>2.529629352769458</v>
      </c>
      <c r="AS18">
        <v>52.251927000000002</v>
      </c>
      <c r="AT18">
        <v>21.006062</v>
      </c>
      <c r="AU18">
        <v>6</v>
      </c>
      <c r="AV18" s="6">
        <f t="shared" si="9"/>
        <v>21.646497049018887</v>
      </c>
      <c r="AW18"/>
      <c r="AX18"/>
      <c r="AY18"/>
      <c r="AZ18" s="2" t="str">
        <f t="shared" si="10"/>
        <v/>
      </c>
      <c r="BA18">
        <v>52.252128970000001</v>
      </c>
      <c r="BB18">
        <v>21.00632766</v>
      </c>
      <c r="BC18" s="30">
        <v>4</v>
      </c>
      <c r="BD18" s="3">
        <f t="shared" si="11"/>
        <v>7.9286605316510883</v>
      </c>
      <c r="BE18" t="s">
        <v>38</v>
      </c>
    </row>
    <row r="19" spans="1:57" x14ac:dyDescent="0.35">
      <c r="A19" s="8" t="s">
        <v>9</v>
      </c>
      <c r="B19" s="8">
        <v>52.248028207099999</v>
      </c>
      <c r="C19" s="8">
        <v>21.011364896</v>
      </c>
      <c r="D19" s="8">
        <v>5</v>
      </c>
      <c r="E19">
        <v>52.248027</v>
      </c>
      <c r="F19">
        <v>21.011355999999999</v>
      </c>
      <c r="G19" s="2">
        <v>16</v>
      </c>
      <c r="H19" s="3">
        <f t="shared" si="1"/>
        <v>0.6152510490333718</v>
      </c>
      <c r="I19">
        <v>52.248472999999997</v>
      </c>
      <c r="J19">
        <v>21.010425999999999</v>
      </c>
      <c r="K19"/>
      <c r="L19" s="6">
        <f t="shared" si="2"/>
        <v>80.818994032187064</v>
      </c>
      <c r="M19">
        <v>52.248474000000002</v>
      </c>
      <c r="N19">
        <v>21.010417</v>
      </c>
      <c r="O19">
        <v>5</v>
      </c>
      <c r="P19" s="6">
        <f t="shared" si="0"/>
        <v>81.372122497108677</v>
      </c>
      <c r="Q19">
        <v>52.247937999999998</v>
      </c>
      <c r="R19">
        <v>21.011299999999999</v>
      </c>
      <c r="S19">
        <v>5</v>
      </c>
      <c r="T19">
        <v>52.248012000000003</v>
      </c>
      <c r="U19">
        <v>21.011512</v>
      </c>
      <c r="V19">
        <v>4</v>
      </c>
      <c r="W19" s="3">
        <f>IF(COUNTBLANK(T19:U19)=0,ACOS(COS(RADIANS(90-$B19)) *COS(RADIANS(90-T19)) +SIN(RADIANS(90-$B19)) *SIN(RADIANS(90-T19)) *COS(RADIANS($C19-U19))) *6371*1000,"")</f>
        <v>10.175363465385612</v>
      </c>
      <c r="X19" s="6">
        <f t="shared" si="3"/>
        <v>10.960813607873154</v>
      </c>
      <c r="Y19">
        <v>52.248041999999998</v>
      </c>
      <c r="Z19">
        <v>21.011344999999999</v>
      </c>
      <c r="AA19">
        <v>6</v>
      </c>
      <c r="AB19" s="3">
        <f t="shared" si="4"/>
        <v>2.0449689013424255</v>
      </c>
      <c r="AC19"/>
      <c r="AD19"/>
      <c r="AE19" s="2"/>
      <c r="AF19" s="2" t="str">
        <f t="shared" si="5"/>
        <v/>
      </c>
      <c r="AG19"/>
      <c r="AH19"/>
      <c r="AI19"/>
      <c r="AJ19" s="2" t="str">
        <f t="shared" si="6"/>
        <v/>
      </c>
      <c r="AK19">
        <v>52.248151</v>
      </c>
      <c r="AL19">
        <v>21.011098</v>
      </c>
      <c r="AM19" s="5">
        <v>26</v>
      </c>
      <c r="AN19" s="6">
        <f t="shared" si="7"/>
        <v>22.728232052155573</v>
      </c>
      <c r="AO19">
        <v>52.248047</v>
      </c>
      <c r="AP19">
        <v>21.011423000000001</v>
      </c>
      <c r="AQ19">
        <v>16</v>
      </c>
      <c r="AR19" s="3">
        <f t="shared" si="8"/>
        <v>4.4740619885581534</v>
      </c>
      <c r="AS19"/>
      <c r="AT19"/>
      <c r="AU19"/>
      <c r="AV19" s="2" t="str">
        <f t="shared" si="9"/>
        <v/>
      </c>
      <c r="AW19">
        <v>52.247608999999997</v>
      </c>
      <c r="AX19">
        <v>21.012618</v>
      </c>
      <c r="AY19">
        <v>17</v>
      </c>
      <c r="AZ19" s="6">
        <f t="shared" si="10"/>
        <v>97.2142086684471</v>
      </c>
      <c r="BA19">
        <v>52.247920299999997</v>
      </c>
      <c r="BB19">
        <v>21.010734500000002</v>
      </c>
      <c r="BC19" s="5">
        <v>500</v>
      </c>
      <c r="BD19" s="6">
        <f t="shared" si="11"/>
        <v>44.562187961618925</v>
      </c>
      <c r="BE19" t="s">
        <v>43</v>
      </c>
    </row>
    <row r="20" spans="1:57" x14ac:dyDescent="0.35">
      <c r="A20" s="8" t="s">
        <v>8</v>
      </c>
      <c r="B20" s="8">
        <v>52.2525999394</v>
      </c>
      <c r="C20" s="8">
        <v>21.007877366700001</v>
      </c>
      <c r="D20" s="8">
        <v>5</v>
      </c>
      <c r="E20">
        <v>52.252561</v>
      </c>
      <c r="F20">
        <v>21.007729999999999</v>
      </c>
      <c r="G20" s="4">
        <v>21</v>
      </c>
      <c r="H20" s="3">
        <f t="shared" si="1"/>
        <v>10.926223832465887</v>
      </c>
      <c r="I20">
        <v>52.252611000000002</v>
      </c>
      <c r="J20">
        <v>21.007840999999999</v>
      </c>
      <c r="K20"/>
      <c r="L20" s="3">
        <f t="shared" si="2"/>
        <v>2.7645576064556643</v>
      </c>
      <c r="M20">
        <v>52.252899999999997</v>
      </c>
      <c r="N20">
        <v>21.008050000000001</v>
      </c>
      <c r="O20" s="5">
        <v>25</v>
      </c>
      <c r="P20" s="6">
        <f t="shared" si="0"/>
        <v>35.374069138749185</v>
      </c>
      <c r="Q20">
        <v>52.252589999999998</v>
      </c>
      <c r="R20">
        <v>21.007901</v>
      </c>
      <c r="S20">
        <v>3</v>
      </c>
      <c r="T20">
        <v>52.252575999999998</v>
      </c>
      <c r="U20">
        <v>21.008023000000001</v>
      </c>
      <c r="V20">
        <v>8</v>
      </c>
      <c r="W20" s="3">
        <f>IF(COUNTBLANK(T20:U20)=0,ACOS(COS(RADIANS(90-$B20)) *COS(RADIANS(90-T20)) +SIN(RADIANS(90-$B20)) *SIN(RADIANS(90-T20)) *COS(RADIANS($C20-U20))) *6371*1000,"")</f>
        <v>10.264433215903868</v>
      </c>
      <c r="X20" s="3">
        <f t="shared" si="3"/>
        <v>1.9502215150721813</v>
      </c>
      <c r="Y20">
        <v>52.252611000000002</v>
      </c>
      <c r="Z20">
        <v>21.007923999999999</v>
      </c>
      <c r="AA20">
        <v>8</v>
      </c>
      <c r="AB20" s="3">
        <f t="shared" si="4"/>
        <v>3.4044597351476913</v>
      </c>
      <c r="AC20">
        <v>52.252574000000003</v>
      </c>
      <c r="AD20">
        <v>21.007918</v>
      </c>
      <c r="AE20" s="2">
        <v>6</v>
      </c>
      <c r="AF20" s="3">
        <f t="shared" si="5"/>
        <v>3.9963137430905071</v>
      </c>
      <c r="AG20">
        <v>52.252561999999998</v>
      </c>
      <c r="AH20">
        <v>21.007866</v>
      </c>
      <c r="AI20">
        <v>4</v>
      </c>
      <c r="AJ20" s="3">
        <f t="shared" si="6"/>
        <v>4.2889325877795148</v>
      </c>
      <c r="AK20">
        <v>52.252538000000001</v>
      </c>
      <c r="AL20">
        <v>21.008099000000001</v>
      </c>
      <c r="AM20">
        <v>29</v>
      </c>
      <c r="AN20" s="3">
        <f t="shared" si="7"/>
        <v>16.584628672113855</v>
      </c>
      <c r="AO20">
        <v>52.252602000000003</v>
      </c>
      <c r="AP20">
        <v>21.007953000000001</v>
      </c>
      <c r="AQ20">
        <v>8</v>
      </c>
      <c r="AR20" s="3">
        <f t="shared" si="8"/>
        <v>5.153683995264835</v>
      </c>
      <c r="AS20">
        <v>52.25244</v>
      </c>
      <c r="AT20">
        <v>21.007923000000002</v>
      </c>
      <c r="AU20">
        <v>5</v>
      </c>
      <c r="AV20" s="6">
        <f t="shared" si="9"/>
        <v>18.053688635322196</v>
      </c>
      <c r="AW20">
        <v>52.252581999999997</v>
      </c>
      <c r="AX20">
        <v>21.007845</v>
      </c>
      <c r="AY20">
        <v>8</v>
      </c>
      <c r="AZ20" s="3">
        <f t="shared" si="10"/>
        <v>2.971944915807212</v>
      </c>
      <c r="BA20">
        <v>52.25257148</v>
      </c>
      <c r="BB20">
        <v>21.007857829999999</v>
      </c>
      <c r="BC20" s="30">
        <v>22</v>
      </c>
      <c r="BD20" s="3">
        <f t="shared" si="11"/>
        <v>3.4334568186473735</v>
      </c>
      <c r="BE20" t="s">
        <v>39</v>
      </c>
    </row>
    <row r="21" spans="1:57" x14ac:dyDescent="0.35">
      <c r="A21" s="8" t="s">
        <v>10</v>
      </c>
      <c r="B21" s="8">
        <v>52.253366960900003</v>
      </c>
      <c r="C21" s="8">
        <v>21.002047672700002</v>
      </c>
      <c r="D21" s="8">
        <v>5</v>
      </c>
      <c r="E21">
        <v>52.25356</v>
      </c>
      <c r="F21">
        <v>21.002586999999998</v>
      </c>
      <c r="G21" s="4">
        <v>23</v>
      </c>
      <c r="H21" s="6">
        <f t="shared" si="1"/>
        <v>42.526775094233969</v>
      </c>
      <c r="I21"/>
      <c r="J21"/>
      <c r="K21"/>
      <c r="L21" s="2" t="str">
        <f t="shared" si="2"/>
        <v/>
      </c>
      <c r="M21"/>
      <c r="N21"/>
      <c r="O21"/>
      <c r="P21" s="2" t="str">
        <f t="shared" si="0"/>
        <v/>
      </c>
      <c r="Q21"/>
      <c r="R21"/>
      <c r="S21"/>
      <c r="T21"/>
      <c r="U21"/>
      <c r="V21"/>
      <c r="W21" s="2" t="str">
        <f>IF(COUNTBLANK(T21:U21)=0,ACOS(COS(RADIANS(90-$B21)) *COS(RADIANS(90-T21)) +SIN(RADIANS(90-$B21)) *SIN(RADIANS(90-T21)) *COS(RADIANS($C21-U21))) *6371*1000,"")</f>
        <v/>
      </c>
      <c r="X21" s="2" t="str">
        <f t="shared" si="3"/>
        <v/>
      </c>
      <c r="Y21">
        <v>52.253397999999997</v>
      </c>
      <c r="Z21">
        <v>21.002058999999999</v>
      </c>
      <c r="AA21">
        <v>8</v>
      </c>
      <c r="AB21" s="3">
        <f t="shared" si="4"/>
        <v>3.5368973103651058</v>
      </c>
      <c r="AC21"/>
      <c r="AD21"/>
      <c r="AE21" s="2"/>
      <c r="AF21" s="2" t="str">
        <f t="shared" si="5"/>
        <v/>
      </c>
      <c r="AG21">
        <v>52.253449000000003</v>
      </c>
      <c r="AH21">
        <v>21.002116999999998</v>
      </c>
      <c r="AI21">
        <v>4</v>
      </c>
      <c r="AJ21" s="3">
        <f t="shared" si="6"/>
        <v>10.270577744309728</v>
      </c>
      <c r="AK21"/>
      <c r="AL21"/>
      <c r="AM21"/>
      <c r="AN21" s="2" t="str">
        <f t="shared" si="7"/>
        <v/>
      </c>
      <c r="AO21">
        <v>52.253386999999996</v>
      </c>
      <c r="AP21">
        <v>21.002079999999999</v>
      </c>
      <c r="AQ21">
        <v>16</v>
      </c>
      <c r="AR21" s="3">
        <f t="shared" si="8"/>
        <v>3.1314260882024936</v>
      </c>
      <c r="AS21">
        <v>52.253267999999998</v>
      </c>
      <c r="AT21">
        <v>21.002005</v>
      </c>
      <c r="AU21">
        <v>8</v>
      </c>
      <c r="AV21" s="3">
        <f t="shared" si="9"/>
        <v>11.380362656012277</v>
      </c>
      <c r="AW21"/>
      <c r="AX21"/>
      <c r="AY21"/>
      <c r="AZ21" s="2" t="str">
        <f t="shared" si="10"/>
        <v/>
      </c>
      <c r="BA21"/>
      <c r="BB21"/>
      <c r="BC21" s="30"/>
      <c r="BD21" s="31" t="str">
        <f t="shared" si="11"/>
        <v/>
      </c>
      <c r="BE21" t="s">
        <v>52</v>
      </c>
    </row>
    <row r="22" spans="1:57" x14ac:dyDescent="0.35">
      <c r="A22" s="8" t="s">
        <v>7</v>
      </c>
      <c r="B22" s="8">
        <v>52.250148512899997</v>
      </c>
      <c r="C22" s="8">
        <v>21.0097671668</v>
      </c>
      <c r="D22" s="8">
        <v>5</v>
      </c>
      <c r="E22">
        <v>52.250191999999998</v>
      </c>
      <c r="F22">
        <v>21.009779999999999</v>
      </c>
      <c r="G22" s="2">
        <v>8</v>
      </c>
      <c r="H22" s="3">
        <f t="shared" si="1"/>
        <v>4.9146785190967712</v>
      </c>
      <c r="I22"/>
      <c r="J22"/>
      <c r="K22"/>
      <c r="L22" s="2" t="str">
        <f t="shared" si="2"/>
        <v/>
      </c>
      <c r="M22"/>
      <c r="N22"/>
      <c r="O22"/>
      <c r="P22" s="2" t="str">
        <f t="shared" si="0"/>
        <v/>
      </c>
      <c r="Q22">
        <v>52.250135</v>
      </c>
      <c r="R22">
        <v>21.009748999999999</v>
      </c>
      <c r="S22">
        <v>3</v>
      </c>
      <c r="T22">
        <v>52.250155999999997</v>
      </c>
      <c r="U22">
        <v>21.009775000000001</v>
      </c>
      <c r="V22">
        <v>4</v>
      </c>
      <c r="W22" s="3">
        <f>IF(COUNTBLANK(T22:U22)=0,ACOS(COS(RADIANS(90-$B22)) *COS(RADIANS(90-T22)) +SIN(RADIANS(90-$B22)) *SIN(RADIANS(90-T22)) *COS(RADIANS($C22-U22))) *6371*1000,"")</f>
        <v>0.99115360839596711</v>
      </c>
      <c r="X22" s="3">
        <f t="shared" si="3"/>
        <v>1.9455946473789787</v>
      </c>
      <c r="Y22">
        <v>52.250196000000003</v>
      </c>
      <c r="Z22">
        <v>21.009519999999998</v>
      </c>
      <c r="AA22">
        <v>12</v>
      </c>
      <c r="AB22" s="3">
        <f t="shared" si="4"/>
        <v>17.634982246642615</v>
      </c>
      <c r="AC22">
        <v>52.250138999999997</v>
      </c>
      <c r="AD22">
        <v>21.009789999999999</v>
      </c>
      <c r="AE22" s="2">
        <v>5</v>
      </c>
      <c r="AF22" s="3">
        <f t="shared" si="5"/>
        <v>1.8820189542743115</v>
      </c>
      <c r="AG22">
        <v>52.249279999999999</v>
      </c>
      <c r="AH22">
        <v>21.009665999999999</v>
      </c>
      <c r="AI22">
        <v>9</v>
      </c>
      <c r="AJ22" s="6">
        <f t="shared" si="6"/>
        <v>96.819529865440401</v>
      </c>
      <c r="AK22">
        <v>52.250081999999999</v>
      </c>
      <c r="AL22">
        <v>21.009806999999999</v>
      </c>
      <c r="AM22">
        <v>27</v>
      </c>
      <c r="AN22" s="3">
        <f t="shared" si="7"/>
        <v>7.877341801280302</v>
      </c>
      <c r="AO22">
        <v>52.250183999999997</v>
      </c>
      <c r="AP22">
        <v>21.009709000000001</v>
      </c>
      <c r="AQ22">
        <v>12</v>
      </c>
      <c r="AR22" s="3">
        <f t="shared" si="8"/>
        <v>5.5907138233959319</v>
      </c>
      <c r="AS22">
        <v>52.250050000000002</v>
      </c>
      <c r="AT22">
        <v>21.009682999999999</v>
      </c>
      <c r="AU22">
        <v>5</v>
      </c>
      <c r="AV22" s="6">
        <f t="shared" si="9"/>
        <v>12.362019426320092</v>
      </c>
      <c r="AW22">
        <v>52.250300000000003</v>
      </c>
      <c r="AX22">
        <v>21.009827000000001</v>
      </c>
      <c r="AY22">
        <v>12</v>
      </c>
      <c r="AZ22" s="3">
        <f t="shared" si="10"/>
        <v>17.330307979616766</v>
      </c>
      <c r="BA22">
        <v>52.25015235</v>
      </c>
      <c r="BB22">
        <v>21.00964965</v>
      </c>
      <c r="BC22" s="30">
        <v>4</v>
      </c>
      <c r="BD22" s="6">
        <f t="shared" si="11"/>
        <v>8.0117742299030681</v>
      </c>
      <c r="BE22" t="s">
        <v>53</v>
      </c>
    </row>
    <row r="23" spans="1:57" x14ac:dyDescent="0.35">
      <c r="A23" s="8" t="s">
        <v>12</v>
      </c>
      <c r="B23" s="8">
        <v>52.250778184300003</v>
      </c>
      <c r="C23" s="8">
        <v>21.005726758800002</v>
      </c>
      <c r="D23" s="8">
        <v>5</v>
      </c>
      <c r="E23">
        <v>52.251002</v>
      </c>
      <c r="F23">
        <v>21.005606</v>
      </c>
      <c r="G23" s="4">
        <v>25</v>
      </c>
      <c r="H23" s="6">
        <f t="shared" si="1"/>
        <v>26.209708452480164</v>
      </c>
      <c r="I23">
        <v>52.250788999999997</v>
      </c>
      <c r="J23">
        <v>21.005744</v>
      </c>
      <c r="K23"/>
      <c r="L23" s="3">
        <f t="shared" si="2"/>
        <v>1.6822577662223281</v>
      </c>
      <c r="M23">
        <v>52.250810999999999</v>
      </c>
      <c r="N23">
        <v>21.005737</v>
      </c>
      <c r="O23">
        <v>5</v>
      </c>
      <c r="P23" s="3">
        <f t="shared" si="0"/>
        <v>3.7158408128250553</v>
      </c>
      <c r="Q23">
        <v>52.250762999999999</v>
      </c>
      <c r="R23">
        <v>21.005738000000001</v>
      </c>
      <c r="S23">
        <v>3</v>
      </c>
      <c r="T23">
        <v>52.250785</v>
      </c>
      <c r="U23">
        <v>21.005738999999998</v>
      </c>
      <c r="V23">
        <v>5</v>
      </c>
      <c r="W23" s="3">
        <f>IF(COUNTBLANK(T23:U23)=0,ACOS(COS(RADIANS(90-$B23)) *COS(RADIANS(90-T23)) +SIN(RADIANS(90-$B23)) *SIN(RADIANS(90-T23)) *COS(RADIANS($C23-U23))) *6371*1000,"")</f>
        <v>1.1232895937800524</v>
      </c>
      <c r="X23" s="3">
        <f t="shared" si="3"/>
        <v>1.8554933368677418</v>
      </c>
      <c r="Y23"/>
      <c r="Z23"/>
      <c r="AA23"/>
      <c r="AB23" s="2" t="str">
        <f t="shared" si="4"/>
        <v/>
      </c>
      <c r="AC23">
        <v>52.250762000000002</v>
      </c>
      <c r="AD23">
        <v>21.005685</v>
      </c>
      <c r="AE23" s="2">
        <v>6</v>
      </c>
      <c r="AF23" s="3">
        <f t="shared" si="5"/>
        <v>3.3645155310300101</v>
      </c>
      <c r="AG23"/>
      <c r="AH23"/>
      <c r="AI23"/>
      <c r="AJ23" s="2" t="str">
        <f t="shared" si="6"/>
        <v/>
      </c>
      <c r="AK23"/>
      <c r="AL23"/>
      <c r="AM23"/>
      <c r="AN23" s="2" t="str">
        <f t="shared" si="7"/>
        <v/>
      </c>
      <c r="AO23">
        <v>52.250883000000002</v>
      </c>
      <c r="AP23">
        <v>21.005655999999998</v>
      </c>
      <c r="AQ23">
        <v>16</v>
      </c>
      <c r="AR23" s="3">
        <f t="shared" si="8"/>
        <v>12.611038607021063</v>
      </c>
      <c r="AS23">
        <v>52.250532</v>
      </c>
      <c r="AT23">
        <v>21.005728000000001</v>
      </c>
      <c r="AU23">
        <v>7</v>
      </c>
      <c r="AV23" s="6">
        <f t="shared" si="9"/>
        <v>27.374638849685606</v>
      </c>
      <c r="AW23">
        <v>52.250698</v>
      </c>
      <c r="AX23">
        <v>21.005714000000001</v>
      </c>
      <c r="AY23">
        <v>10</v>
      </c>
      <c r="AZ23" s="3">
        <f t="shared" si="10"/>
        <v>8.9581904960496228</v>
      </c>
      <c r="BA23">
        <v>52.250772429999998</v>
      </c>
      <c r="BB23">
        <v>21.005819160000001</v>
      </c>
      <c r="BC23" s="30">
        <v>4</v>
      </c>
      <c r="BD23" s="3">
        <f t="shared" si="11"/>
        <v>6.3222917043801452</v>
      </c>
      <c r="BE23" t="s">
        <v>37</v>
      </c>
    </row>
    <row r="24" spans="1:57" x14ac:dyDescent="0.35">
      <c r="D24"/>
      <c r="E24"/>
      <c r="F24"/>
      <c r="G24" s="1"/>
      <c r="H24" s="1"/>
      <c r="I24"/>
      <c r="J24"/>
      <c r="K24"/>
      <c r="L24" s="1"/>
      <c r="M24"/>
      <c r="N24"/>
      <c r="O24"/>
      <c r="P24" s="1"/>
      <c r="Q24"/>
      <c r="R24"/>
      <c r="S24"/>
      <c r="T24"/>
      <c r="U24"/>
      <c r="V24"/>
      <c r="W24" s="1"/>
      <c r="X24" s="1"/>
      <c r="Y24"/>
      <c r="Z24"/>
      <c r="AA24"/>
      <c r="AB24" s="1"/>
      <c r="AC24"/>
      <c r="AD24"/>
      <c r="AE24" s="1"/>
      <c r="AF24" s="1"/>
      <c r="AG24"/>
      <c r="AH24"/>
      <c r="AI24"/>
      <c r="AJ24" s="1"/>
      <c r="AK24"/>
      <c r="AL24"/>
      <c r="AM24"/>
      <c r="AN24" s="1"/>
      <c r="AO24"/>
      <c r="AP24"/>
      <c r="AQ24"/>
      <c r="AR24" s="1"/>
      <c r="AS24"/>
      <c r="AT24"/>
      <c r="AU24"/>
      <c r="AV24" s="1"/>
      <c r="AW24"/>
      <c r="AX24"/>
      <c r="AY24"/>
      <c r="AZ24" s="1"/>
      <c r="BA24"/>
      <c r="BB24"/>
      <c r="BC24"/>
      <c r="BD24" s="1"/>
      <c r="BE24"/>
    </row>
    <row r="25" spans="1:57" x14ac:dyDescent="0.35">
      <c r="Q25" s="8"/>
      <c r="R25" s="8"/>
      <c r="S25" s="8"/>
      <c r="Y25" s="8"/>
      <c r="Z25" s="8"/>
      <c r="AA25" s="8"/>
      <c r="AC25" s="8"/>
      <c r="AD25" s="8"/>
      <c r="AE25" s="8"/>
      <c r="AT25" s="8"/>
      <c r="AU25" s="8"/>
      <c r="AV25" s="8"/>
      <c r="AX25"/>
      <c r="AY25"/>
      <c r="AZ25" s="1"/>
      <c r="BB25"/>
      <c r="BC25"/>
      <c r="BD25" s="1"/>
      <c r="BE25"/>
    </row>
    <row r="26" spans="1:57" x14ac:dyDescent="0.35">
      <c r="E26" s="22" t="s">
        <v>99</v>
      </c>
      <c r="F26" s="22"/>
      <c r="G26" s="23"/>
      <c r="H26" s="23"/>
      <c r="I26" s="22"/>
      <c r="J26" s="22"/>
      <c r="Q26"/>
      <c r="R26"/>
      <c r="S26" s="1"/>
      <c r="Y26"/>
      <c r="Z26"/>
      <c r="AA26" s="1"/>
      <c r="AC26"/>
      <c r="AD26"/>
      <c r="AE26" s="1"/>
      <c r="AT26"/>
      <c r="AU26"/>
      <c r="AV26" s="1"/>
      <c r="AX26"/>
      <c r="AY26"/>
      <c r="AZ26" s="1"/>
      <c r="BB26"/>
      <c r="BC26"/>
      <c r="BD26" s="1"/>
      <c r="BE26"/>
    </row>
    <row r="27" spans="1:57" x14ac:dyDescent="0.35">
      <c r="E27" s="20" t="s">
        <v>100</v>
      </c>
      <c r="F27" s="20"/>
      <c r="G27" s="21"/>
      <c r="H27" s="21"/>
      <c r="I27" s="20"/>
      <c r="J27" s="20"/>
      <c r="Q27"/>
      <c r="R27"/>
      <c r="S27" s="1"/>
      <c r="Y27"/>
      <c r="Z27"/>
      <c r="AA27" s="1"/>
      <c r="AC27"/>
      <c r="AD27"/>
      <c r="AE27" s="1"/>
      <c r="AT27"/>
      <c r="AU27"/>
      <c r="AV27" s="1"/>
      <c r="AX27"/>
      <c r="AY27"/>
      <c r="AZ27" s="1"/>
      <c r="BB27"/>
      <c r="BC27"/>
      <c r="BD27" s="1"/>
      <c r="BE27"/>
    </row>
    <row r="28" spans="1:57" x14ac:dyDescent="0.35">
      <c r="E28" s="24" t="s">
        <v>101</v>
      </c>
      <c r="F28" s="24"/>
      <c r="G28" s="25"/>
      <c r="H28" s="25"/>
      <c r="I28" s="24"/>
      <c r="J28" s="24"/>
      <c r="Q28"/>
      <c r="R28"/>
      <c r="S28" s="1"/>
      <c r="Y28"/>
      <c r="Z28"/>
      <c r="AA28" s="1"/>
      <c r="AC28"/>
      <c r="AD28"/>
      <c r="AE28" s="1"/>
      <c r="AT28"/>
      <c r="AU28"/>
      <c r="AV28" s="1"/>
      <c r="AX28"/>
      <c r="AY28"/>
      <c r="AZ28" s="1"/>
      <c r="BB28"/>
      <c r="BC28"/>
      <c r="BD28" s="1"/>
      <c r="BE28"/>
    </row>
    <row r="29" spans="1:57" x14ac:dyDescent="0.35">
      <c r="E29" s="26" t="s">
        <v>102</v>
      </c>
      <c r="F29" s="26"/>
      <c r="G29" s="27"/>
      <c r="H29" s="27"/>
      <c r="I29" s="26"/>
      <c r="J29" s="26"/>
      <c r="S29" s="12"/>
      <c r="AA29" s="12"/>
    </row>
    <row r="30" spans="1:57" x14ac:dyDescent="0.35">
      <c r="S30" s="12"/>
      <c r="AA30" s="12"/>
    </row>
    <row r="31" spans="1:57" x14ac:dyDescent="0.35">
      <c r="E31" s="28" t="s">
        <v>103</v>
      </c>
      <c r="F31" s="28"/>
      <c r="G31" s="29"/>
      <c r="H31" s="29"/>
      <c r="I31" s="28"/>
      <c r="J31" s="28"/>
      <c r="S31" s="12"/>
      <c r="AA31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"/>
  <sheetViews>
    <sheetView workbookViewId="0">
      <selection activeCell="E23" sqref="E23"/>
    </sheetView>
  </sheetViews>
  <sheetFormatPr defaultRowHeight="14.5" x14ac:dyDescent="0.35"/>
  <cols>
    <col min="1" max="1" width="3.1796875" bestFit="1" customWidth="1"/>
    <col min="2" max="3" width="9.36328125" bestFit="1" customWidth="1"/>
    <col min="4" max="4" width="5.7265625" bestFit="1" customWidth="1"/>
    <col min="5" max="5" width="7.36328125" bestFit="1" customWidth="1"/>
    <col min="6" max="6" width="9.36328125" bestFit="1" customWidth="1"/>
    <col min="7" max="7" width="10.08984375" bestFit="1" customWidth="1"/>
    <col min="8" max="8" width="7.90625" bestFit="1" customWidth="1"/>
  </cols>
  <sheetData>
    <row r="22" spans="2:2" x14ac:dyDescent="0.35">
      <c r="B2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zoomScale="25" zoomScaleNormal="25" workbookViewId="0">
      <selection activeCell="AI24" sqref="A1:AI24"/>
    </sheetView>
  </sheetViews>
  <sheetFormatPr defaultRowHeight="14.5" x14ac:dyDescent="0.35"/>
  <cols>
    <col min="1" max="2" width="10.54296875" bestFit="1" customWidth="1"/>
    <col min="3" max="3" width="5.7265625" bestFit="1" customWidth="1"/>
    <col min="4" max="5" width="10.54296875" bestFit="1" customWidth="1"/>
    <col min="6" max="6" width="5.7265625" bestFit="1" customWidth="1"/>
    <col min="7" max="8" width="10.54296875" bestFit="1" customWidth="1"/>
    <col min="9" max="9" width="5.7265625" customWidth="1"/>
    <col min="10" max="11" width="10.54296875" bestFit="1" customWidth="1"/>
    <col min="12" max="12" width="5.7265625" customWidth="1"/>
    <col min="13" max="14" width="10.54296875" bestFit="1" customWidth="1"/>
    <col min="15" max="15" width="5.7265625" customWidth="1"/>
    <col min="16" max="19" width="10.54296875" bestFit="1" customWidth="1"/>
    <col min="20" max="20" width="5.7265625" bestFit="1" customWidth="1"/>
    <col min="21" max="22" width="10.54296875" bestFit="1" customWidth="1"/>
    <col min="23" max="23" width="5.7265625" customWidth="1"/>
    <col min="24" max="25" width="10.54296875" bestFit="1" customWidth="1"/>
    <col min="26" max="26" width="5.7265625" customWidth="1"/>
    <col min="27" max="27" width="12.81640625" bestFit="1" customWidth="1"/>
    <col min="28" max="28" width="10.54296875" bestFit="1" customWidth="1"/>
    <col min="29" max="29" width="5.7265625" customWidth="1"/>
    <col min="30" max="31" width="10.54296875" bestFit="1" customWidth="1"/>
    <col min="32" max="32" width="5.7265625" customWidth="1"/>
    <col min="33" max="33" width="10.90625" bestFit="1" customWidth="1"/>
    <col min="34" max="34" width="10.54296875" bestFit="1" customWidth="1"/>
    <col min="35" max="35" width="5.7265625" customWidth="1"/>
  </cols>
  <sheetData>
    <row r="1" spans="1:35" x14ac:dyDescent="0.35">
      <c r="A1" t="s">
        <v>46</v>
      </c>
      <c r="D1" t="s">
        <v>47</v>
      </c>
      <c r="G1" t="s">
        <v>48</v>
      </c>
      <c r="J1" t="s">
        <v>50</v>
      </c>
      <c r="M1" t="s">
        <v>55</v>
      </c>
      <c r="P1" t="s">
        <v>56</v>
      </c>
      <c r="R1" t="s">
        <v>57</v>
      </c>
      <c r="U1" t="s">
        <v>60</v>
      </c>
      <c r="X1" t="s">
        <v>61</v>
      </c>
      <c r="AA1" t="s">
        <v>62</v>
      </c>
      <c r="AD1" t="s">
        <v>63</v>
      </c>
      <c r="AG1" t="s">
        <v>64</v>
      </c>
    </row>
    <row r="2" spans="1:35" x14ac:dyDescent="0.35">
      <c r="A2" t="s">
        <v>0</v>
      </c>
      <c r="B2" t="s">
        <v>1</v>
      </c>
      <c r="C2" t="s">
        <v>2</v>
      </c>
      <c r="D2" t="s">
        <v>0</v>
      </c>
      <c r="E2" t="s">
        <v>1</v>
      </c>
      <c r="F2" t="s">
        <v>2</v>
      </c>
      <c r="G2" t="s">
        <v>0</v>
      </c>
      <c r="H2" t="s">
        <v>1</v>
      </c>
      <c r="I2" t="s">
        <v>2</v>
      </c>
      <c r="J2" t="s">
        <v>0</v>
      </c>
      <c r="K2" t="s">
        <v>1</v>
      </c>
      <c r="L2" t="s">
        <v>2</v>
      </c>
      <c r="M2" t="s">
        <v>0</v>
      </c>
      <c r="N2" t="s">
        <v>1</v>
      </c>
      <c r="O2" t="s">
        <v>2</v>
      </c>
      <c r="P2" t="s">
        <v>0</v>
      </c>
      <c r="Q2" t="s">
        <v>1</v>
      </c>
      <c r="R2" t="s">
        <v>0</v>
      </c>
      <c r="S2" t="s">
        <v>1</v>
      </c>
      <c r="T2" t="s">
        <v>2</v>
      </c>
      <c r="U2" t="s">
        <v>0</v>
      </c>
      <c r="V2" t="s">
        <v>1</v>
      </c>
      <c r="W2" t="s">
        <v>2</v>
      </c>
      <c r="X2" t="s">
        <v>0</v>
      </c>
      <c r="Y2" t="s">
        <v>1</v>
      </c>
      <c r="Z2" t="s">
        <v>2</v>
      </c>
      <c r="AA2" t="s">
        <v>0</v>
      </c>
      <c r="AB2" t="s">
        <v>1</v>
      </c>
      <c r="AC2" t="s">
        <v>2</v>
      </c>
      <c r="AD2" t="s">
        <v>0</v>
      </c>
      <c r="AE2" t="s">
        <v>1</v>
      </c>
      <c r="AF2" t="s">
        <v>2</v>
      </c>
      <c r="AG2" t="s">
        <v>0</v>
      </c>
      <c r="AH2" t="s">
        <v>1</v>
      </c>
      <c r="AI2" t="s">
        <v>2</v>
      </c>
    </row>
    <row r="3" spans="1:35" x14ac:dyDescent="0.35">
      <c r="C3">
        <v>1</v>
      </c>
      <c r="F3">
        <v>1</v>
      </c>
      <c r="I3">
        <v>1</v>
      </c>
      <c r="L3">
        <v>1</v>
      </c>
      <c r="M3">
        <v>52.257401000000002</v>
      </c>
      <c r="N3">
        <v>21.006319000000001</v>
      </c>
      <c r="O3">
        <v>1</v>
      </c>
      <c r="P3">
        <v>52.257368</v>
      </c>
      <c r="Q3">
        <v>21.006212999999999</v>
      </c>
      <c r="T3">
        <v>1</v>
      </c>
      <c r="U3">
        <v>52.257463000000001</v>
      </c>
      <c r="V3">
        <v>21.006098999999999</v>
      </c>
      <c r="W3">
        <v>1</v>
      </c>
      <c r="Z3">
        <v>1</v>
      </c>
      <c r="AC3">
        <v>1</v>
      </c>
      <c r="AF3">
        <v>1</v>
      </c>
      <c r="AG3">
        <v>52.257457000000002</v>
      </c>
      <c r="AH3">
        <v>21.006233000000002</v>
      </c>
      <c r="AI3">
        <v>1</v>
      </c>
    </row>
    <row r="4" spans="1:35" x14ac:dyDescent="0.35">
      <c r="A4">
        <v>52.253421000000003</v>
      </c>
      <c r="B4">
        <v>21.006024</v>
      </c>
      <c r="C4">
        <v>2</v>
      </c>
      <c r="D4">
        <v>52.253346999999998</v>
      </c>
      <c r="E4">
        <v>21.006084999999999</v>
      </c>
      <c r="F4">
        <v>2</v>
      </c>
      <c r="G4">
        <v>52.253345000000003</v>
      </c>
      <c r="H4">
        <v>21.006184999999999</v>
      </c>
      <c r="I4">
        <v>2</v>
      </c>
      <c r="J4">
        <v>52.252128999999996</v>
      </c>
      <c r="K4">
        <v>21.006229000000001</v>
      </c>
      <c r="L4">
        <v>2</v>
      </c>
      <c r="M4">
        <v>52.253314000000003</v>
      </c>
      <c r="N4">
        <v>21.006148</v>
      </c>
      <c r="O4">
        <v>2</v>
      </c>
      <c r="P4">
        <v>52.253368999999999</v>
      </c>
      <c r="Q4">
        <v>21.005987999999999</v>
      </c>
      <c r="R4">
        <v>52.253357000000001</v>
      </c>
      <c r="S4">
        <v>21.0062</v>
      </c>
      <c r="T4">
        <v>2</v>
      </c>
      <c r="U4">
        <v>52.253050999999999</v>
      </c>
      <c r="V4">
        <v>21.006736</v>
      </c>
      <c r="W4">
        <v>2</v>
      </c>
      <c r="X4">
        <v>52.253366999999997</v>
      </c>
      <c r="Y4">
        <v>21.006125999999998</v>
      </c>
      <c r="Z4">
        <v>2</v>
      </c>
      <c r="AA4">
        <v>52.253537000000001</v>
      </c>
      <c r="AB4">
        <v>21.006326000000001</v>
      </c>
      <c r="AC4">
        <v>2</v>
      </c>
      <c r="AD4">
        <v>52.253019999999999</v>
      </c>
      <c r="AE4">
        <v>21.005884999999999</v>
      </c>
      <c r="AF4">
        <v>2</v>
      </c>
      <c r="AG4">
        <v>52.253568000000001</v>
      </c>
      <c r="AH4">
        <v>21.006072</v>
      </c>
      <c r="AI4">
        <v>2</v>
      </c>
    </row>
    <row r="5" spans="1:35" x14ac:dyDescent="0.35">
      <c r="A5">
        <v>52.254733000000002</v>
      </c>
      <c r="B5">
        <v>21.01164</v>
      </c>
      <c r="C5">
        <v>3</v>
      </c>
      <c r="D5">
        <v>52.254452000000001</v>
      </c>
      <c r="E5">
        <v>21.011210999999999</v>
      </c>
      <c r="F5">
        <v>3</v>
      </c>
      <c r="G5">
        <v>52.254472</v>
      </c>
      <c r="H5">
        <v>21.011365999999999</v>
      </c>
      <c r="I5">
        <v>3</v>
      </c>
      <c r="J5">
        <v>52.254496000000003</v>
      </c>
      <c r="K5">
        <v>21.011427999999999</v>
      </c>
      <c r="L5">
        <v>3</v>
      </c>
      <c r="M5">
        <v>52.254480000000001</v>
      </c>
      <c r="N5">
        <v>21.011410999999999</v>
      </c>
      <c r="O5">
        <v>3</v>
      </c>
      <c r="P5">
        <v>52.254472999999997</v>
      </c>
      <c r="Q5">
        <v>21.011402</v>
      </c>
      <c r="R5">
        <v>52.254466999999998</v>
      </c>
      <c r="S5">
        <v>21.011424999999999</v>
      </c>
      <c r="T5">
        <v>3</v>
      </c>
      <c r="U5">
        <v>52.254469999999998</v>
      </c>
      <c r="V5">
        <v>21.011633</v>
      </c>
      <c r="W5">
        <v>3</v>
      </c>
      <c r="X5">
        <v>52.254503999999997</v>
      </c>
      <c r="Y5">
        <v>21.011436</v>
      </c>
      <c r="Z5">
        <v>3</v>
      </c>
      <c r="AA5">
        <v>52.254537999999997</v>
      </c>
      <c r="AB5">
        <v>21.011434999999999</v>
      </c>
      <c r="AC5">
        <v>3</v>
      </c>
      <c r="AF5">
        <v>3</v>
      </c>
      <c r="AG5">
        <v>52.254407999999998</v>
      </c>
      <c r="AH5">
        <v>21.011403000000001</v>
      </c>
      <c r="AI5">
        <v>3</v>
      </c>
    </row>
    <row r="6" spans="1:35" x14ac:dyDescent="0.35">
      <c r="A6">
        <v>52.251629999999999</v>
      </c>
      <c r="B6">
        <v>21.006979000000001</v>
      </c>
      <c r="C6">
        <v>4</v>
      </c>
      <c r="D6">
        <v>52.251897</v>
      </c>
      <c r="E6">
        <v>21.006951000000001</v>
      </c>
      <c r="F6">
        <v>4</v>
      </c>
      <c r="G6">
        <v>52.251776</v>
      </c>
      <c r="H6">
        <v>21.007006000000001</v>
      </c>
      <c r="I6">
        <v>4</v>
      </c>
      <c r="J6">
        <v>52.251896000000002</v>
      </c>
      <c r="K6">
        <v>21.007061</v>
      </c>
      <c r="L6">
        <v>4</v>
      </c>
      <c r="M6">
        <v>52.251812999999999</v>
      </c>
      <c r="N6">
        <v>21.007065999999998</v>
      </c>
      <c r="O6">
        <v>4</v>
      </c>
      <c r="P6">
        <v>52.251790999999997</v>
      </c>
      <c r="Q6">
        <v>21.007052000000002</v>
      </c>
      <c r="R6">
        <v>52.251814000000003</v>
      </c>
      <c r="S6">
        <v>21.007017999999999</v>
      </c>
      <c r="T6">
        <v>4</v>
      </c>
      <c r="U6">
        <v>52.251769000000003</v>
      </c>
      <c r="V6">
        <v>21.00742</v>
      </c>
      <c r="W6">
        <v>4</v>
      </c>
      <c r="X6">
        <v>52.251835</v>
      </c>
      <c r="Y6">
        <v>21.007069000000001</v>
      </c>
      <c r="Z6">
        <v>4</v>
      </c>
      <c r="AA6">
        <v>52.251900999999997</v>
      </c>
      <c r="AB6">
        <v>21.006929</v>
      </c>
      <c r="AC6">
        <v>4</v>
      </c>
      <c r="AD6">
        <v>52.251668000000002</v>
      </c>
      <c r="AE6">
        <v>21.006812</v>
      </c>
      <c r="AF6">
        <v>4</v>
      </c>
      <c r="AG6">
        <v>52.251686999999997</v>
      </c>
      <c r="AH6">
        <v>21.00705</v>
      </c>
      <c r="AI6">
        <v>4</v>
      </c>
    </row>
    <row r="7" spans="1:35" x14ac:dyDescent="0.35">
      <c r="A7">
        <v>52.251134</v>
      </c>
      <c r="B7">
        <v>21.004892000000002</v>
      </c>
      <c r="C7">
        <v>5</v>
      </c>
      <c r="D7">
        <v>52.251137</v>
      </c>
      <c r="E7">
        <v>21.004833999999999</v>
      </c>
      <c r="F7">
        <v>5</v>
      </c>
      <c r="G7">
        <v>52.250979999999998</v>
      </c>
      <c r="H7">
        <v>21.005628999999999</v>
      </c>
      <c r="I7">
        <v>5</v>
      </c>
      <c r="J7">
        <v>52.251173000000001</v>
      </c>
      <c r="K7">
        <v>21.004821</v>
      </c>
      <c r="L7">
        <v>5</v>
      </c>
      <c r="O7">
        <v>5</v>
      </c>
      <c r="P7">
        <v>52.251136000000002</v>
      </c>
      <c r="Q7">
        <v>21.004818</v>
      </c>
      <c r="R7">
        <v>52.251227</v>
      </c>
      <c r="S7">
        <v>21.004823999999999</v>
      </c>
      <c r="T7">
        <v>5</v>
      </c>
      <c r="U7">
        <v>52.251105000000003</v>
      </c>
      <c r="V7">
        <v>21.004825</v>
      </c>
      <c r="W7">
        <v>5</v>
      </c>
      <c r="X7">
        <v>52.251125000000002</v>
      </c>
      <c r="Y7">
        <v>21.004563999999998</v>
      </c>
      <c r="Z7">
        <v>5</v>
      </c>
      <c r="AA7">
        <v>52.251201999999999</v>
      </c>
      <c r="AB7">
        <v>21.004625999999998</v>
      </c>
      <c r="AC7">
        <v>5</v>
      </c>
      <c r="AD7">
        <v>52.251002999999997</v>
      </c>
      <c r="AE7">
        <v>21.004712000000001</v>
      </c>
      <c r="AF7">
        <v>5</v>
      </c>
      <c r="AG7">
        <v>52.251075999999998</v>
      </c>
      <c r="AH7">
        <v>21.004740999999999</v>
      </c>
      <c r="AI7">
        <v>5</v>
      </c>
    </row>
    <row r="8" spans="1:35" x14ac:dyDescent="0.35">
      <c r="A8">
        <v>52.251508000000001</v>
      </c>
      <c r="B8">
        <v>21.001411000000001</v>
      </c>
      <c r="C8">
        <v>6</v>
      </c>
      <c r="D8">
        <v>52.251733999999999</v>
      </c>
      <c r="E8">
        <v>21.001425000000001</v>
      </c>
      <c r="F8">
        <v>6</v>
      </c>
      <c r="G8">
        <v>52.251612000000002</v>
      </c>
      <c r="H8">
        <v>21.001377999999999</v>
      </c>
      <c r="I8">
        <v>6</v>
      </c>
      <c r="J8">
        <v>52.251696000000003</v>
      </c>
      <c r="K8">
        <v>21.001321999999998</v>
      </c>
      <c r="L8">
        <v>6</v>
      </c>
      <c r="M8">
        <v>52.251725999999998</v>
      </c>
      <c r="N8">
        <v>21.001429999999999</v>
      </c>
      <c r="O8">
        <v>6</v>
      </c>
      <c r="P8">
        <v>52.251662000000003</v>
      </c>
      <c r="Q8">
        <v>21.001287000000001</v>
      </c>
      <c r="R8">
        <v>52.251713000000002</v>
      </c>
      <c r="S8">
        <v>21.001317</v>
      </c>
      <c r="T8">
        <v>6</v>
      </c>
      <c r="U8">
        <v>52.251716000000002</v>
      </c>
      <c r="V8">
        <v>21.000910000000001</v>
      </c>
      <c r="W8">
        <v>6</v>
      </c>
      <c r="X8">
        <v>52.251598000000001</v>
      </c>
      <c r="Y8">
        <v>21.001480000000001</v>
      </c>
      <c r="Z8">
        <v>6</v>
      </c>
      <c r="AA8">
        <v>52.251652</v>
      </c>
      <c r="AB8">
        <v>21.001463000000001</v>
      </c>
      <c r="AC8">
        <v>6</v>
      </c>
      <c r="AD8">
        <v>52.251693000000003</v>
      </c>
      <c r="AE8">
        <v>21.001284999999999</v>
      </c>
      <c r="AF8">
        <v>6</v>
      </c>
      <c r="AG8">
        <v>52.251750999999999</v>
      </c>
      <c r="AH8">
        <v>21.001469</v>
      </c>
      <c r="AI8">
        <v>6</v>
      </c>
    </row>
    <row r="9" spans="1:35" x14ac:dyDescent="0.35">
      <c r="C9">
        <v>7</v>
      </c>
      <c r="D9">
        <v>52.248328000000001</v>
      </c>
      <c r="E9">
        <v>21.001888999999998</v>
      </c>
      <c r="F9">
        <v>7</v>
      </c>
      <c r="I9">
        <v>7</v>
      </c>
      <c r="J9">
        <v>52.248325999999999</v>
      </c>
      <c r="K9">
        <v>21.001773</v>
      </c>
      <c r="L9">
        <v>7</v>
      </c>
      <c r="O9">
        <v>7</v>
      </c>
      <c r="R9">
        <v>52.248413999999997</v>
      </c>
      <c r="S9">
        <v>21.001576</v>
      </c>
      <c r="T9">
        <v>7</v>
      </c>
      <c r="U9">
        <v>52.248382999999997</v>
      </c>
      <c r="V9">
        <v>21.001974000000001</v>
      </c>
      <c r="W9">
        <v>7</v>
      </c>
      <c r="Z9">
        <v>7</v>
      </c>
      <c r="AC9">
        <v>7</v>
      </c>
      <c r="AD9">
        <v>52.24832</v>
      </c>
      <c r="AE9">
        <v>21.001985000000001</v>
      </c>
      <c r="AF9">
        <v>7</v>
      </c>
      <c r="AI9">
        <v>7</v>
      </c>
    </row>
    <row r="10" spans="1:35" x14ac:dyDescent="0.35">
      <c r="C10">
        <v>8</v>
      </c>
      <c r="D10">
        <v>52.249200000000002</v>
      </c>
      <c r="E10">
        <v>21.005841</v>
      </c>
      <c r="F10">
        <v>8</v>
      </c>
      <c r="G10">
        <v>52.249223999999998</v>
      </c>
      <c r="H10">
        <v>21.005922000000002</v>
      </c>
      <c r="I10">
        <v>8</v>
      </c>
      <c r="J10">
        <v>52.249217999999999</v>
      </c>
      <c r="K10">
        <v>21.005724000000001</v>
      </c>
      <c r="L10">
        <v>8</v>
      </c>
      <c r="M10">
        <v>52.249253000000003</v>
      </c>
      <c r="N10">
        <v>21.005763999999999</v>
      </c>
      <c r="O10">
        <v>8</v>
      </c>
      <c r="P10">
        <v>52.249181999999998</v>
      </c>
      <c r="Q10">
        <v>21.005834</v>
      </c>
      <c r="R10">
        <v>52.249228000000002</v>
      </c>
      <c r="S10">
        <v>21.005842999999999</v>
      </c>
      <c r="T10">
        <v>8</v>
      </c>
      <c r="U10">
        <v>52.249447000000004</v>
      </c>
      <c r="V10">
        <v>21.006197</v>
      </c>
      <c r="W10">
        <v>8</v>
      </c>
      <c r="X10">
        <v>52.249173999999996</v>
      </c>
      <c r="Y10">
        <v>21.005846999999999</v>
      </c>
      <c r="Z10">
        <v>8</v>
      </c>
      <c r="AC10">
        <v>8</v>
      </c>
      <c r="AD10">
        <v>52.249234999999999</v>
      </c>
      <c r="AE10">
        <v>21.005801999999999</v>
      </c>
      <c r="AF10">
        <v>8</v>
      </c>
      <c r="AI10">
        <v>8</v>
      </c>
    </row>
    <row r="11" spans="1:35" x14ac:dyDescent="0.35">
      <c r="A11">
        <v>52.251469999999998</v>
      </c>
      <c r="B11">
        <v>21.011026999999999</v>
      </c>
      <c r="C11">
        <v>9</v>
      </c>
      <c r="D11">
        <v>52.251434000000003</v>
      </c>
      <c r="E11">
        <v>21.011353</v>
      </c>
      <c r="F11">
        <v>9</v>
      </c>
      <c r="G11">
        <v>52.251398999999999</v>
      </c>
      <c r="H11">
        <v>21.011348999999999</v>
      </c>
      <c r="I11">
        <v>9</v>
      </c>
      <c r="J11">
        <v>52.251443999999999</v>
      </c>
      <c r="K11">
        <v>21.011382999999999</v>
      </c>
      <c r="L11">
        <v>9</v>
      </c>
      <c r="M11">
        <v>52.251348</v>
      </c>
      <c r="N11">
        <v>21.011312</v>
      </c>
      <c r="O11">
        <v>9</v>
      </c>
      <c r="P11">
        <v>52.251435999999998</v>
      </c>
      <c r="Q11">
        <v>21.011372999999999</v>
      </c>
      <c r="R11">
        <v>52.251384999999999</v>
      </c>
      <c r="S11">
        <v>21.011447</v>
      </c>
      <c r="T11">
        <v>9</v>
      </c>
      <c r="U11">
        <v>52.251545999999998</v>
      </c>
      <c r="V11">
        <v>21.011028</v>
      </c>
      <c r="W11">
        <v>9</v>
      </c>
      <c r="X11">
        <v>52.251249000000001</v>
      </c>
      <c r="Y11">
        <v>21.011472999999999</v>
      </c>
      <c r="Z11">
        <v>9</v>
      </c>
      <c r="AA11">
        <v>52.251461999999997</v>
      </c>
      <c r="AB11">
        <v>21.01154</v>
      </c>
      <c r="AC11">
        <v>9</v>
      </c>
      <c r="AD11">
        <v>52.251396999999997</v>
      </c>
      <c r="AE11">
        <v>21.011365000000001</v>
      </c>
      <c r="AF11">
        <v>9</v>
      </c>
      <c r="AG11">
        <v>52.251432999999999</v>
      </c>
      <c r="AH11">
        <v>21.011308</v>
      </c>
      <c r="AI11">
        <v>9</v>
      </c>
    </row>
    <row r="12" spans="1:35" x14ac:dyDescent="0.35">
      <c r="A12">
        <v>52.247601000000003</v>
      </c>
      <c r="B12">
        <v>21.012571000000001</v>
      </c>
      <c r="C12">
        <v>10</v>
      </c>
      <c r="D12">
        <v>52.247608</v>
      </c>
      <c r="E12">
        <v>21.012543999999998</v>
      </c>
      <c r="F12">
        <v>10</v>
      </c>
      <c r="G12">
        <v>52.247568999999999</v>
      </c>
      <c r="H12">
        <v>21.012599000000002</v>
      </c>
      <c r="I12">
        <v>10</v>
      </c>
      <c r="J12">
        <v>52.247590000000002</v>
      </c>
      <c r="K12">
        <v>21.012543000000001</v>
      </c>
      <c r="L12">
        <v>10</v>
      </c>
      <c r="M12">
        <v>52.247611999999997</v>
      </c>
      <c r="N12">
        <v>21.012546</v>
      </c>
      <c r="O12">
        <v>10</v>
      </c>
      <c r="P12">
        <v>52.247441000000002</v>
      </c>
      <c r="Q12">
        <v>21.011445999999999</v>
      </c>
      <c r="R12">
        <v>52.247540000000001</v>
      </c>
      <c r="S12">
        <v>21.012647999999999</v>
      </c>
      <c r="T12">
        <v>10</v>
      </c>
      <c r="U12">
        <v>52.247660000000003</v>
      </c>
      <c r="V12">
        <v>21.012598000000001</v>
      </c>
      <c r="W12">
        <v>10</v>
      </c>
      <c r="X12">
        <v>52.247523999999999</v>
      </c>
      <c r="Y12">
        <v>21.012554999999999</v>
      </c>
      <c r="Z12">
        <v>10</v>
      </c>
      <c r="AA12">
        <v>52.247537000000001</v>
      </c>
      <c r="AB12">
        <v>21.012695000000001</v>
      </c>
      <c r="AC12">
        <v>10</v>
      </c>
      <c r="AD12">
        <v>52.246926999999999</v>
      </c>
      <c r="AE12">
        <v>21.012170000000001</v>
      </c>
      <c r="AF12">
        <v>10</v>
      </c>
      <c r="AG12">
        <v>52.247464999999998</v>
      </c>
      <c r="AH12">
        <v>21.012498999999998</v>
      </c>
      <c r="AI12">
        <v>10</v>
      </c>
    </row>
    <row r="13" spans="1:35" x14ac:dyDescent="0.35">
      <c r="C13" t="s">
        <v>58</v>
      </c>
      <c r="F13" t="s">
        <v>58</v>
      </c>
      <c r="I13" t="s">
        <v>58</v>
      </c>
      <c r="L13" t="s">
        <v>58</v>
      </c>
      <c r="M13">
        <v>52.256822</v>
      </c>
      <c r="N13">
        <v>21.005527000000001</v>
      </c>
      <c r="O13" t="s">
        <v>51</v>
      </c>
      <c r="P13">
        <v>52.256833</v>
      </c>
      <c r="Q13">
        <v>21.005542999999999</v>
      </c>
      <c r="T13" t="s">
        <v>58</v>
      </c>
      <c r="U13">
        <v>52.256753000000003</v>
      </c>
      <c r="V13">
        <v>21.005693999999998</v>
      </c>
      <c r="W13" t="s">
        <v>58</v>
      </c>
      <c r="Z13" t="s">
        <v>51</v>
      </c>
      <c r="AC13" t="s">
        <v>58</v>
      </c>
      <c r="AF13" t="s">
        <v>58</v>
      </c>
      <c r="AG13">
        <v>52.256770000000003</v>
      </c>
      <c r="AH13">
        <v>21.005689</v>
      </c>
      <c r="AI13" t="s">
        <v>51</v>
      </c>
    </row>
    <row r="14" spans="1:35" x14ac:dyDescent="0.35">
      <c r="A14">
        <v>52.254373999999999</v>
      </c>
      <c r="B14">
        <v>21.010708999999999</v>
      </c>
      <c r="C14" t="s">
        <v>31</v>
      </c>
      <c r="D14">
        <v>52.254244999999997</v>
      </c>
      <c r="E14">
        <v>21.010591999999999</v>
      </c>
      <c r="F14" t="s">
        <v>40</v>
      </c>
      <c r="G14">
        <v>52.254157999999997</v>
      </c>
      <c r="H14">
        <v>21.010569</v>
      </c>
      <c r="I14" t="s">
        <v>31</v>
      </c>
      <c r="J14">
        <v>52.254233999999997</v>
      </c>
      <c r="K14">
        <v>21.010491999999999</v>
      </c>
      <c r="L14" t="s">
        <v>31</v>
      </c>
      <c r="M14">
        <v>52.254196</v>
      </c>
      <c r="N14">
        <v>21.010546000000001</v>
      </c>
      <c r="O14" t="s">
        <v>40</v>
      </c>
      <c r="P14">
        <v>52.254150000000003</v>
      </c>
      <c r="Q14">
        <v>21.010494999999999</v>
      </c>
      <c r="R14">
        <v>52.254238999999998</v>
      </c>
      <c r="S14">
        <v>21.010603</v>
      </c>
      <c r="T14" t="s">
        <v>31</v>
      </c>
      <c r="U14">
        <v>52.254277999999999</v>
      </c>
      <c r="V14">
        <v>21.010428000000001</v>
      </c>
      <c r="W14" t="s">
        <v>31</v>
      </c>
      <c r="X14">
        <v>52.254137999999998</v>
      </c>
      <c r="Y14">
        <v>21.010534</v>
      </c>
      <c r="Z14" t="s">
        <v>40</v>
      </c>
      <c r="AA14">
        <v>52.254196</v>
      </c>
      <c r="AB14">
        <v>21.010652</v>
      </c>
      <c r="AC14" t="s">
        <v>31</v>
      </c>
      <c r="AD14">
        <v>52.253667999999998</v>
      </c>
      <c r="AE14">
        <v>21.010380000000001</v>
      </c>
      <c r="AF14" t="s">
        <v>31</v>
      </c>
      <c r="AG14">
        <v>52.254218000000002</v>
      </c>
      <c r="AH14">
        <v>21.010480999999999</v>
      </c>
      <c r="AI14" t="s">
        <v>40</v>
      </c>
    </row>
    <row r="15" spans="1:35" x14ac:dyDescent="0.35">
      <c r="A15">
        <v>52.253883999999999</v>
      </c>
      <c r="B15">
        <v>21.009257000000002</v>
      </c>
      <c r="C15" t="s">
        <v>32</v>
      </c>
      <c r="D15">
        <v>52.254067999999997</v>
      </c>
      <c r="E15">
        <v>21.009568000000002</v>
      </c>
      <c r="F15" t="s">
        <v>41</v>
      </c>
      <c r="G15">
        <v>52.254030999999998</v>
      </c>
      <c r="H15">
        <v>21.009606000000002</v>
      </c>
      <c r="I15" t="s">
        <v>32</v>
      </c>
      <c r="J15">
        <v>52.254080999999999</v>
      </c>
      <c r="K15">
        <v>21.009447999999999</v>
      </c>
      <c r="L15" t="s">
        <v>32</v>
      </c>
      <c r="M15">
        <v>52.254114999999999</v>
      </c>
      <c r="N15">
        <v>21.009549</v>
      </c>
      <c r="O15" t="s">
        <v>41</v>
      </c>
      <c r="P15">
        <v>52.254159999999999</v>
      </c>
      <c r="Q15">
        <v>21.010317000000001</v>
      </c>
      <c r="R15">
        <v>52.253912999999997</v>
      </c>
      <c r="S15">
        <v>21.00948</v>
      </c>
      <c r="T15" t="s">
        <v>32</v>
      </c>
      <c r="U15">
        <v>52.253469000000003</v>
      </c>
      <c r="V15">
        <v>21.009795</v>
      </c>
      <c r="W15" t="s">
        <v>32</v>
      </c>
      <c r="X15">
        <v>52.254106999999998</v>
      </c>
      <c r="Y15">
        <v>21.009544999999999</v>
      </c>
      <c r="Z15" t="s">
        <v>41</v>
      </c>
      <c r="AA15">
        <v>52.254036999999997</v>
      </c>
      <c r="AB15">
        <v>21.009595000000001</v>
      </c>
      <c r="AC15" t="s">
        <v>32</v>
      </c>
      <c r="AD15">
        <v>52.253875000000001</v>
      </c>
      <c r="AE15">
        <v>21.009518</v>
      </c>
      <c r="AF15" t="s">
        <v>32</v>
      </c>
      <c r="AG15">
        <v>52.254097000000002</v>
      </c>
      <c r="AH15">
        <v>21.009595000000001</v>
      </c>
      <c r="AI15" t="s">
        <v>41</v>
      </c>
    </row>
    <row r="16" spans="1:35" x14ac:dyDescent="0.35">
      <c r="A16">
        <v>52.248888999999998</v>
      </c>
      <c r="B16">
        <v>21.014164000000001</v>
      </c>
      <c r="C16" t="s">
        <v>34</v>
      </c>
      <c r="D16">
        <v>52.248907000000003</v>
      </c>
      <c r="E16">
        <v>21.01407</v>
      </c>
      <c r="F16" t="s">
        <v>42</v>
      </c>
      <c r="G16">
        <v>52.248711999999998</v>
      </c>
      <c r="H16">
        <v>21.014049</v>
      </c>
      <c r="I16" t="s">
        <v>34</v>
      </c>
      <c r="J16">
        <v>52.251443000000002</v>
      </c>
      <c r="K16">
        <v>21.011382999999999</v>
      </c>
      <c r="L16" t="s">
        <v>34</v>
      </c>
      <c r="M16">
        <v>52.248890000000003</v>
      </c>
      <c r="N16">
        <v>21.014081999999998</v>
      </c>
      <c r="O16" t="s">
        <v>42</v>
      </c>
      <c r="R16">
        <v>52.248868000000002</v>
      </c>
      <c r="S16">
        <v>21.014113999999999</v>
      </c>
      <c r="T16" t="s">
        <v>34</v>
      </c>
      <c r="U16">
        <v>52.249203999999999</v>
      </c>
      <c r="V16">
        <v>21.013987</v>
      </c>
      <c r="W16" t="s">
        <v>34</v>
      </c>
      <c r="X16">
        <v>52.249076000000002</v>
      </c>
      <c r="Y16">
        <v>21.014182999999999</v>
      </c>
      <c r="Z16" t="s">
        <v>42</v>
      </c>
      <c r="AA16">
        <v>52.248590999999998</v>
      </c>
      <c r="AB16">
        <v>21.01388</v>
      </c>
      <c r="AC16" t="s">
        <v>34</v>
      </c>
      <c r="AD16">
        <v>52.248787</v>
      </c>
      <c r="AE16">
        <v>21.013871999999999</v>
      </c>
      <c r="AF16" t="s">
        <v>34</v>
      </c>
      <c r="AG16">
        <v>52.248953999999998</v>
      </c>
      <c r="AH16">
        <v>21.014322</v>
      </c>
      <c r="AI16" t="s">
        <v>42</v>
      </c>
    </row>
    <row r="17" spans="1:35" x14ac:dyDescent="0.35">
      <c r="A17">
        <v>52.252096000000002</v>
      </c>
      <c r="B17">
        <v>21.005792</v>
      </c>
      <c r="C17" t="s">
        <v>27</v>
      </c>
      <c r="D17">
        <v>52.252108999999997</v>
      </c>
      <c r="E17">
        <v>21.006371000000001</v>
      </c>
      <c r="F17" t="s">
        <v>38</v>
      </c>
      <c r="G17">
        <v>52.252113000000001</v>
      </c>
      <c r="H17">
        <v>21.006284999999998</v>
      </c>
      <c r="I17" t="s">
        <v>27</v>
      </c>
      <c r="J17">
        <v>52.252122</v>
      </c>
      <c r="K17">
        <v>21.006159</v>
      </c>
      <c r="L17" t="s">
        <v>27</v>
      </c>
      <c r="O17" t="s">
        <v>38</v>
      </c>
      <c r="P17">
        <v>52.252170999999997</v>
      </c>
      <c r="Q17">
        <v>21.006162</v>
      </c>
      <c r="R17">
        <v>52.252479000000001</v>
      </c>
      <c r="S17">
        <v>21.005915000000002</v>
      </c>
      <c r="T17" t="s">
        <v>27</v>
      </c>
      <c r="W17" t="s">
        <v>27</v>
      </c>
      <c r="X17">
        <v>52.252136</v>
      </c>
      <c r="Y17">
        <v>21.006309000000002</v>
      </c>
      <c r="Z17" t="s">
        <v>38</v>
      </c>
      <c r="AA17">
        <v>52.252077</v>
      </c>
      <c r="AB17">
        <v>21.006252</v>
      </c>
      <c r="AC17" t="s">
        <v>27</v>
      </c>
      <c r="AD17">
        <v>52.251927000000002</v>
      </c>
      <c r="AE17">
        <v>21.006062</v>
      </c>
      <c r="AF17" t="s">
        <v>27</v>
      </c>
      <c r="AI17" t="s">
        <v>38</v>
      </c>
    </row>
    <row r="18" spans="1:35" x14ac:dyDescent="0.35">
      <c r="A18">
        <v>52.248027</v>
      </c>
      <c r="B18">
        <v>21.011355999999999</v>
      </c>
      <c r="C18" t="s">
        <v>35</v>
      </c>
      <c r="D18">
        <v>52.248472999999997</v>
      </c>
      <c r="E18">
        <v>21.010425999999999</v>
      </c>
      <c r="F18" t="s">
        <v>43</v>
      </c>
      <c r="G18">
        <v>52.247937999999998</v>
      </c>
      <c r="H18">
        <v>21.011299999999999</v>
      </c>
      <c r="I18" t="s">
        <v>35</v>
      </c>
      <c r="J18">
        <v>52.248474000000002</v>
      </c>
      <c r="K18">
        <v>21.010417</v>
      </c>
      <c r="L18" t="s">
        <v>35</v>
      </c>
      <c r="M18">
        <v>52.248041999999998</v>
      </c>
      <c r="N18">
        <v>21.011344999999999</v>
      </c>
      <c r="O18" t="s">
        <v>43</v>
      </c>
      <c r="T18" t="s">
        <v>35</v>
      </c>
      <c r="U18">
        <v>52.248151</v>
      </c>
      <c r="V18">
        <v>21.011098</v>
      </c>
      <c r="W18" t="s">
        <v>35</v>
      </c>
      <c r="X18">
        <v>52.248012000000003</v>
      </c>
      <c r="Y18">
        <v>21.011512</v>
      </c>
      <c r="Z18" t="s">
        <v>43</v>
      </c>
      <c r="AA18">
        <v>52.248047</v>
      </c>
      <c r="AB18">
        <v>21.011423000000001</v>
      </c>
      <c r="AC18" t="s">
        <v>35</v>
      </c>
      <c r="AF18" t="s">
        <v>35</v>
      </c>
      <c r="AG18">
        <v>52.247608999999997</v>
      </c>
      <c r="AH18">
        <v>21.012618</v>
      </c>
      <c r="AI18" t="s">
        <v>43</v>
      </c>
    </row>
    <row r="19" spans="1:35" x14ac:dyDescent="0.35">
      <c r="A19">
        <v>52.252561</v>
      </c>
      <c r="B19">
        <v>21.007729999999999</v>
      </c>
      <c r="C19" t="s">
        <v>26</v>
      </c>
      <c r="D19">
        <v>52.252611000000002</v>
      </c>
      <c r="E19">
        <v>21.007840999999999</v>
      </c>
      <c r="F19" t="s">
        <v>39</v>
      </c>
      <c r="G19">
        <v>52.252589999999998</v>
      </c>
      <c r="H19">
        <v>21.007901</v>
      </c>
      <c r="I19" t="s">
        <v>26</v>
      </c>
      <c r="J19">
        <v>52.252899999999997</v>
      </c>
      <c r="K19">
        <v>21.008050000000001</v>
      </c>
      <c r="L19" t="s">
        <v>26</v>
      </c>
      <c r="M19">
        <v>52.252611000000002</v>
      </c>
      <c r="N19">
        <v>21.007923999999999</v>
      </c>
      <c r="O19" t="s">
        <v>39</v>
      </c>
      <c r="P19">
        <v>52.252574000000003</v>
      </c>
      <c r="Q19">
        <v>21.007918</v>
      </c>
      <c r="R19">
        <v>52.252561999999998</v>
      </c>
      <c r="S19">
        <v>21.007866</v>
      </c>
      <c r="T19" t="s">
        <v>26</v>
      </c>
      <c r="U19">
        <v>52.252538000000001</v>
      </c>
      <c r="V19">
        <v>21.008099000000001</v>
      </c>
      <c r="W19" t="s">
        <v>26</v>
      </c>
      <c r="X19">
        <v>52.252575999999998</v>
      </c>
      <c r="Y19">
        <v>21.008023000000001</v>
      </c>
      <c r="Z19" t="s">
        <v>39</v>
      </c>
      <c r="AA19">
        <v>52.252602000000003</v>
      </c>
      <c r="AB19">
        <v>21.007953000000001</v>
      </c>
      <c r="AC19" t="s">
        <v>26</v>
      </c>
      <c r="AD19">
        <v>52.25244</v>
      </c>
      <c r="AE19">
        <v>21.007923000000002</v>
      </c>
      <c r="AF19" t="s">
        <v>26</v>
      </c>
      <c r="AG19">
        <v>52.252581999999997</v>
      </c>
      <c r="AH19">
        <v>21.007845</v>
      </c>
      <c r="AI19" t="s">
        <v>39</v>
      </c>
    </row>
    <row r="20" spans="1:35" x14ac:dyDescent="0.35">
      <c r="A20">
        <v>52.25356</v>
      </c>
      <c r="B20">
        <v>21.002586999999998</v>
      </c>
      <c r="C20" t="s">
        <v>28</v>
      </c>
      <c r="F20" t="s">
        <v>28</v>
      </c>
      <c r="I20" t="s">
        <v>28</v>
      </c>
      <c r="L20" t="s">
        <v>28</v>
      </c>
      <c r="M20">
        <v>52.253397999999997</v>
      </c>
      <c r="N20">
        <v>21.002058999999999</v>
      </c>
      <c r="O20" t="s">
        <v>52</v>
      </c>
      <c r="R20">
        <v>52.253449000000003</v>
      </c>
      <c r="S20">
        <v>21.002116999999998</v>
      </c>
      <c r="T20" t="s">
        <v>28</v>
      </c>
      <c r="W20" t="s">
        <v>28</v>
      </c>
      <c r="Z20" t="s">
        <v>52</v>
      </c>
      <c r="AA20">
        <v>52.253386999999996</v>
      </c>
      <c r="AB20">
        <v>21.002079999999999</v>
      </c>
      <c r="AC20" t="s">
        <v>28</v>
      </c>
      <c r="AD20">
        <v>52.253267999999998</v>
      </c>
      <c r="AE20">
        <v>21.002005</v>
      </c>
      <c r="AF20" t="s">
        <v>28</v>
      </c>
      <c r="AI20" t="s">
        <v>52</v>
      </c>
    </row>
    <row r="21" spans="1:35" x14ac:dyDescent="0.35">
      <c r="A21">
        <v>52.250191999999998</v>
      </c>
      <c r="B21">
        <v>21.009779999999999</v>
      </c>
      <c r="C21" t="s">
        <v>30</v>
      </c>
      <c r="F21" t="s">
        <v>30</v>
      </c>
      <c r="G21">
        <v>52.250135</v>
      </c>
      <c r="H21">
        <v>21.009748999999999</v>
      </c>
      <c r="I21" t="s">
        <v>30</v>
      </c>
      <c r="L21" t="s">
        <v>30</v>
      </c>
      <c r="M21">
        <v>52.250196000000003</v>
      </c>
      <c r="N21">
        <v>21.009519999999998</v>
      </c>
      <c r="O21" t="s">
        <v>53</v>
      </c>
      <c r="P21">
        <v>52.250138999999997</v>
      </c>
      <c r="Q21">
        <v>21.009789999999999</v>
      </c>
      <c r="R21">
        <v>52.249279999999999</v>
      </c>
      <c r="S21">
        <v>21.009665999999999</v>
      </c>
      <c r="T21" t="s">
        <v>30</v>
      </c>
      <c r="U21">
        <v>52.250081999999999</v>
      </c>
      <c r="V21">
        <v>21.009806999999999</v>
      </c>
      <c r="W21" t="s">
        <v>30</v>
      </c>
      <c r="X21">
        <v>52.250155999999997</v>
      </c>
      <c r="Y21">
        <v>21.009775000000001</v>
      </c>
      <c r="Z21" t="s">
        <v>53</v>
      </c>
      <c r="AA21">
        <v>52.250183999999997</v>
      </c>
      <c r="AB21">
        <v>21.009709000000001</v>
      </c>
      <c r="AC21" t="s">
        <v>30</v>
      </c>
      <c r="AD21">
        <v>52.250050000000002</v>
      </c>
      <c r="AE21">
        <v>21.009682999999999</v>
      </c>
      <c r="AF21" t="s">
        <v>30</v>
      </c>
      <c r="AG21">
        <v>52.250300000000003</v>
      </c>
      <c r="AH21">
        <v>21.009827000000001</v>
      </c>
      <c r="AI21" t="s">
        <v>53</v>
      </c>
    </row>
    <row r="22" spans="1:35" x14ac:dyDescent="0.35">
      <c r="A22">
        <v>52.251002</v>
      </c>
      <c r="B22">
        <v>21.005606</v>
      </c>
      <c r="C22" t="s">
        <v>33</v>
      </c>
      <c r="D22">
        <v>52.250788999999997</v>
      </c>
      <c r="E22">
        <v>21.005744</v>
      </c>
      <c r="F22" t="s">
        <v>37</v>
      </c>
      <c r="G22">
        <v>52.250762999999999</v>
      </c>
      <c r="H22">
        <v>21.005738000000001</v>
      </c>
      <c r="I22" t="s">
        <v>33</v>
      </c>
      <c r="J22">
        <v>52.250810999999999</v>
      </c>
      <c r="K22">
        <v>21.005737</v>
      </c>
      <c r="L22" t="s">
        <v>33</v>
      </c>
      <c r="O22" t="s">
        <v>37</v>
      </c>
      <c r="P22">
        <v>52.250762000000002</v>
      </c>
      <c r="Q22">
        <v>21.005685</v>
      </c>
      <c r="T22" t="s">
        <v>33</v>
      </c>
      <c r="W22" t="s">
        <v>33</v>
      </c>
      <c r="X22">
        <v>52.250785</v>
      </c>
      <c r="Y22">
        <v>21.005738999999998</v>
      </c>
      <c r="Z22" t="s">
        <v>37</v>
      </c>
      <c r="AA22">
        <v>52.250883000000002</v>
      </c>
      <c r="AB22">
        <v>21.005655999999998</v>
      </c>
      <c r="AC22" t="s">
        <v>33</v>
      </c>
      <c r="AD22">
        <v>52.250532</v>
      </c>
      <c r="AE22">
        <v>21.005728000000001</v>
      </c>
      <c r="AF22" t="s">
        <v>33</v>
      </c>
      <c r="AG22">
        <v>52.250698</v>
      </c>
      <c r="AH22">
        <v>21.005714000000001</v>
      </c>
      <c r="AI22" t="s">
        <v>37</v>
      </c>
    </row>
    <row r="23" spans="1:35" x14ac:dyDescent="0.35">
      <c r="A23">
        <v>52.250194999999998</v>
      </c>
      <c r="B23">
        <v>21.008309000000001</v>
      </c>
      <c r="C23" t="s">
        <v>29</v>
      </c>
      <c r="D23">
        <v>52.250017999999997</v>
      </c>
      <c r="E23">
        <v>21.008288</v>
      </c>
      <c r="F23" t="s">
        <v>44</v>
      </c>
      <c r="G23">
        <v>52.250238000000003</v>
      </c>
      <c r="H23">
        <v>21.007981999999998</v>
      </c>
      <c r="I23" t="s">
        <v>29</v>
      </c>
      <c r="J23">
        <v>52.250089000000003</v>
      </c>
      <c r="K23">
        <v>21.008251000000001</v>
      </c>
      <c r="L23" t="s">
        <v>49</v>
      </c>
      <c r="M23">
        <v>52.250202999999999</v>
      </c>
      <c r="N23">
        <v>21.008312</v>
      </c>
      <c r="O23" t="s">
        <v>54</v>
      </c>
      <c r="P23">
        <v>52.250053999999999</v>
      </c>
      <c r="Q23">
        <v>21.008182999999999</v>
      </c>
      <c r="R23">
        <v>52.250230000000002</v>
      </c>
      <c r="S23">
        <v>21.008595</v>
      </c>
      <c r="T23" t="s">
        <v>29</v>
      </c>
      <c r="W23" t="s">
        <v>59</v>
      </c>
      <c r="X23">
        <v>52.250149</v>
      </c>
      <c r="Y23">
        <v>21.008222</v>
      </c>
      <c r="Z23" t="s">
        <v>44</v>
      </c>
      <c r="AA23">
        <v>52.250427999999999</v>
      </c>
      <c r="AB23">
        <v>21.008217999999999</v>
      </c>
      <c r="AC23" t="s">
        <v>29</v>
      </c>
      <c r="AD23">
        <v>52.250309999999999</v>
      </c>
      <c r="AE23">
        <v>21.008071999999999</v>
      </c>
      <c r="AF23" t="s">
        <v>59</v>
      </c>
      <c r="AG23">
        <v>52.250408</v>
      </c>
      <c r="AH23">
        <v>21.008308</v>
      </c>
      <c r="AI23" t="s">
        <v>44</v>
      </c>
    </row>
    <row r="24" spans="1:35" x14ac:dyDescent="0.35">
      <c r="A24">
        <v>52.250596999999999</v>
      </c>
      <c r="B24">
        <v>21.008330000000001</v>
      </c>
      <c r="C24" t="s">
        <v>25</v>
      </c>
      <c r="D24">
        <v>52.250247999999999</v>
      </c>
      <c r="E24">
        <v>21.00797</v>
      </c>
      <c r="F24" t="s">
        <v>36</v>
      </c>
      <c r="G24">
        <v>52.250109000000002</v>
      </c>
      <c r="H24">
        <v>21.008040000000001</v>
      </c>
      <c r="I24" t="s">
        <v>25</v>
      </c>
      <c r="J24">
        <v>52.250169999999997</v>
      </c>
      <c r="K24">
        <v>21.008185000000001</v>
      </c>
      <c r="L24" t="s">
        <v>25</v>
      </c>
      <c r="M24">
        <v>52.250148000000003</v>
      </c>
      <c r="N24">
        <v>21.008423000000001</v>
      </c>
      <c r="O24" t="s">
        <v>25</v>
      </c>
      <c r="P24">
        <v>52.250179000000003</v>
      </c>
      <c r="Q24">
        <v>21.008151000000002</v>
      </c>
      <c r="R24">
        <v>52.250154000000002</v>
      </c>
      <c r="S24">
        <v>21.008305</v>
      </c>
      <c r="T24" t="s">
        <v>25</v>
      </c>
      <c r="U24">
        <v>52.250045</v>
      </c>
      <c r="V24">
        <v>21.007778999999999</v>
      </c>
      <c r="W24" t="s">
        <v>25</v>
      </c>
      <c r="X24">
        <v>52.250185000000002</v>
      </c>
      <c r="Y24">
        <v>21.008044000000002</v>
      </c>
      <c r="Z24" t="s">
        <v>36</v>
      </c>
      <c r="AA24">
        <v>52.249963999999999</v>
      </c>
      <c r="AB24">
        <v>21.008088000000001</v>
      </c>
      <c r="AC24" t="s">
        <v>25</v>
      </c>
      <c r="AD24">
        <v>52.250082999999997</v>
      </c>
      <c r="AE24">
        <v>21.008389999999999</v>
      </c>
      <c r="AF24" t="s">
        <v>65</v>
      </c>
      <c r="AG24">
        <v>52.250166</v>
      </c>
      <c r="AH24">
        <v>21.008334000000001</v>
      </c>
      <c r="AI24" t="s">
        <v>36</v>
      </c>
    </row>
  </sheetData>
  <sortState ref="A3:G24">
    <sortCondition ref="C3:C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25</vt:i4>
      </vt:variant>
    </vt:vector>
  </HeadingPairs>
  <TitlesOfParts>
    <vt:vector size="28" baseType="lpstr">
      <vt:lpstr>output</vt:lpstr>
      <vt:lpstr>Arkusz2</vt:lpstr>
      <vt:lpstr>Arkusz1</vt:lpstr>
      <vt:lpstr>Arkusz1!Andrzej_Krochmal</vt:lpstr>
      <vt:lpstr>output!Andrzej_Krochmal_1</vt:lpstr>
      <vt:lpstr>Arkusz1!Barbara_Szmyt</vt:lpstr>
      <vt:lpstr>output!Barbara_Szmyt_1</vt:lpstr>
      <vt:lpstr>Arkusz1!Bemowo_Orienteering_Team</vt:lpstr>
      <vt:lpstr>output!Bemowo_Orienteering_Team_1</vt:lpstr>
      <vt:lpstr>Arkusz1!Dariusz_Walczyna</vt:lpstr>
      <vt:lpstr>output!Dariusz_Walczyna_1</vt:lpstr>
      <vt:lpstr>Arkusz1!Dreamtime_Trail</vt:lpstr>
      <vt:lpstr>output!Dreamtime_Trail_1</vt:lpstr>
      <vt:lpstr>Arkusz1!Karolina</vt:lpstr>
      <vt:lpstr>output!Karolina_1</vt:lpstr>
      <vt:lpstr>Arkusz1!Kazimierz_Makiela</vt:lpstr>
      <vt:lpstr>output!Kazimierz_Makiela_1</vt:lpstr>
      <vt:lpstr>Arkusz1!Krzysztof_Lazowski</vt:lpstr>
      <vt:lpstr>output!Krzysztof_Lazowski_1</vt:lpstr>
      <vt:lpstr>Arkusz1!Mariusz_Goraj</vt:lpstr>
      <vt:lpstr>output!Mariusz_Goraj_1</vt:lpstr>
      <vt:lpstr>Arkusz1!Misiaczek</vt:lpstr>
      <vt:lpstr>output!Misiaczek_1</vt:lpstr>
      <vt:lpstr>Arkusz1!Nieposlipki</vt:lpstr>
      <vt:lpstr>output!Nieposlipki_1</vt:lpstr>
      <vt:lpstr>Arkusz1!wte_i_wewte</vt:lpstr>
      <vt:lpstr>output!wte_i_wewte__1</vt:lpstr>
      <vt:lpstr>output!wte_i_wewte__2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Kuś</dc:creator>
  <cp:lastModifiedBy>Michal Kuś</cp:lastModifiedBy>
  <dcterms:created xsi:type="dcterms:W3CDTF">2018-03-06T07:50:12Z</dcterms:created>
  <dcterms:modified xsi:type="dcterms:W3CDTF">2018-03-13T13:17:13Z</dcterms:modified>
</cp:coreProperties>
</file>